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'01 001 Pol'!$A$1:$I$219</definedName>
    <definedName name="_xlnm.Print_Area" localSheetId="4">'Rekapitulace Objekt 01'!$A$1:$H$35</definedName>
    <definedName name="_xlnm.Print_Area" localSheetId="1">Stavba!$A$1:$J$48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24" i="1" s="1"/>
  <c r="J47" i="1"/>
  <c r="J46" i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19" i="11" s="1"/>
  <c r="H35" i="11"/>
  <c r="D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BC21" i="11"/>
  <c r="G219" i="12"/>
  <c r="AO6" i="12"/>
  <c r="AN6" i="12"/>
  <c r="BA216" i="12"/>
  <c r="BA214" i="12"/>
  <c r="BA188" i="12"/>
  <c r="BA162" i="12"/>
  <c r="BA144" i="12"/>
  <c r="BA140" i="12"/>
  <c r="BA128" i="12"/>
  <c r="AZ125" i="12"/>
  <c r="BA107" i="12"/>
  <c r="BA83" i="12"/>
  <c r="BA79" i="12"/>
  <c r="BA11" i="12"/>
  <c r="G10" i="12"/>
  <c r="F8" i="12" s="1"/>
  <c r="G13" i="12"/>
  <c r="G15" i="12"/>
  <c r="G18" i="12"/>
  <c r="G21" i="12"/>
  <c r="G24" i="12"/>
  <c r="G26" i="12"/>
  <c r="G28" i="12"/>
  <c r="G29" i="12"/>
  <c r="F30" i="12"/>
  <c r="G34" i="12"/>
  <c r="G39" i="12"/>
  <c r="F35" i="12" s="1"/>
  <c r="G43" i="12"/>
  <c r="G47" i="12"/>
  <c r="G49" i="12"/>
  <c r="G53" i="12"/>
  <c r="G57" i="12"/>
  <c r="G59" i="12"/>
  <c r="G61" i="12"/>
  <c r="G64" i="12"/>
  <c r="G65" i="12"/>
  <c r="G66" i="12"/>
  <c r="G67" i="12"/>
  <c r="G68" i="12"/>
  <c r="G72" i="12"/>
  <c r="G75" i="12"/>
  <c r="G78" i="12"/>
  <c r="G82" i="12"/>
  <c r="F69" i="12" s="1"/>
  <c r="G87" i="12"/>
  <c r="G91" i="12"/>
  <c r="G94" i="12"/>
  <c r="G97" i="12"/>
  <c r="G100" i="12"/>
  <c r="G103" i="12"/>
  <c r="G106" i="12"/>
  <c r="G111" i="12"/>
  <c r="G115" i="12"/>
  <c r="G119" i="12"/>
  <c r="G123" i="12"/>
  <c r="G126" i="12"/>
  <c r="G127" i="12"/>
  <c r="G129" i="12"/>
  <c r="G130" i="12"/>
  <c r="G131" i="12"/>
  <c r="G132" i="12"/>
  <c r="G133" i="12"/>
  <c r="G136" i="12"/>
  <c r="F134" i="12" s="1"/>
  <c r="G139" i="12"/>
  <c r="G143" i="12"/>
  <c r="G147" i="12"/>
  <c r="G150" i="12"/>
  <c r="G152" i="12"/>
  <c r="G154" i="12"/>
  <c r="G156" i="12"/>
  <c r="F148" i="12" s="1"/>
  <c r="G159" i="12"/>
  <c r="G160" i="12"/>
  <c r="G161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2" i="12"/>
  <c r="F181" i="12" s="1"/>
  <c r="G183" i="12"/>
  <c r="G184" i="12"/>
  <c r="G187" i="12"/>
  <c r="F185" i="12" s="1"/>
  <c r="G189" i="12"/>
  <c r="G192" i="12"/>
  <c r="F190" i="12" s="1"/>
  <c r="G194" i="12"/>
  <c r="G197" i="12"/>
  <c r="G198" i="12"/>
  <c r="G200" i="12"/>
  <c r="F199" i="12" s="1"/>
  <c r="G203" i="12"/>
  <c r="G206" i="12"/>
  <c r="G208" i="12"/>
  <c r="G210" i="12"/>
  <c r="F201" i="12" s="1"/>
  <c r="G211" i="12"/>
  <c r="G213" i="12"/>
  <c r="F212" i="12" s="1"/>
  <c r="G215" i="12"/>
  <c r="D19" i="11"/>
  <c r="B7" i="11"/>
  <c r="B6" i="11"/>
  <c r="C1" i="11"/>
  <c r="B1" i="11"/>
  <c r="B1" i="9"/>
  <c r="C1" i="9"/>
  <c r="B7" i="9"/>
  <c r="B6" i="9"/>
  <c r="J48" i="1" l="1"/>
</calcChain>
</file>

<file path=xl/sharedStrings.xml><?xml version="1.0" encoding="utf-8"?>
<sst xmlns="http://schemas.openxmlformats.org/spreadsheetml/2006/main" count="867" uniqueCount="381">
  <si>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</si>
  <si>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</si>
  <si>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</si>
  <si>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</si>
  <si>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</si>
  <si>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</si>
  <si>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</si>
  <si>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</si>
  <si>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</si>
  <si>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</si>
  <si>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</si>
  <si>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</si>
  <si>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</si>
  <si>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</si>
  <si>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</si>
  <si>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</si>
  <si>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</si>
  <si>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</si>
  <si>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</si>
  <si>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</si>
  <si>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</si>
  <si>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</si>
  <si>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</si>
  <si>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</si>
  <si>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</si>
  <si>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</si>
  <si>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</si>
  <si>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</si>
  <si>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</si>
  <si>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</si>
  <si>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</si>
  <si>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</si>
  <si>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</si>
  <si>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</si>
  <si>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</si>
  <si>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</si>
  <si>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</si>
  <si>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</si>
  <si>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</si>
  <si>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</si>
  <si>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602</t>
  </si>
  <si>
    <t>Projekt záchrany kulturní památky - Sanatorium Jevíčko</t>
  </si>
  <si>
    <t>Stavební objekt</t>
  </si>
  <si>
    <t>01</t>
  </si>
  <si>
    <t>Sanatorium Jevíčko</t>
  </si>
  <si>
    <t>Celkem za stavbu</t>
  </si>
  <si>
    <t>Rekapitulace dílů</t>
  </si>
  <si>
    <t>Číslo</t>
  </si>
  <si>
    <t>Název</t>
  </si>
  <si>
    <t>Celkem</t>
  </si>
  <si>
    <t>94</t>
  </si>
  <si>
    <t>Lešení a stavební výtahy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</si>
  <si>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</si>
  <si>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</si>
  <si>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</si>
  <si>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</si>
  <si>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</si>
  <si>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</si>
  <si>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</si>
  <si>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</si>
  <si>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</si>
  <si>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</si>
  <si>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</si>
  <si>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</si>
  <si>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775</t>
  </si>
  <si>
    <t>Podlahy vlysové a parketové</t>
  </si>
  <si>
    <t>783</t>
  </si>
  <si>
    <t>Nátěry</t>
  </si>
  <si>
    <t>M21</t>
  </si>
  <si>
    <t>Elektromontáže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</si>
  <si>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</si>
  <si>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</si>
  <si>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</si>
  <si>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</si>
  <si>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</si>
  <si>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</si>
  <si>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</si>
  <si>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</si>
  <si>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</si>
  <si>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</si>
  <si>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001</t>
  </si>
  <si>
    <t>Pavilon S - etapa roku 2018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</si>
  <si>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</si>
  <si>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</si>
  <si>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</si>
  <si>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</si>
  <si>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</si>
  <si>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</si>
  <si>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</si>
  <si>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</si>
  <si>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</si>
  <si>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941 94-1 Montáž lešení lehkého pracovního řadového s podlahami</t>
  </si>
  <si>
    <t>941941042R00</t>
  </si>
  <si>
    <t>...šířky od 1,00 do 1,20 m, výšky přes 10 do 30 m</t>
  </si>
  <si>
    <t>m2</t>
  </si>
  <si>
    <t>800-3</t>
  </si>
  <si>
    <t>RTS 17/ I</t>
  </si>
  <si>
    <t>POL</t>
  </si>
  <si>
    <t>Včetně kotvení lešení.</t>
  </si>
  <si>
    <t>941 94-19 příplatek za každý další i započatý měsíc použití lešení</t>
  </si>
  <si>
    <t>941941292R00</t>
  </si>
  <si>
    <t>...šířky od 1,00 do 1,20 m a výšky přes 10 do 30 m</t>
  </si>
  <si>
    <t>941 94-18 Demontáž lešení lehkého řadového s podlahami</t>
  </si>
  <si>
    <t>941941842R00</t>
  </si>
  <si>
    <t>...šířky přes 1 do 1,2 m, výšky přes 10 do 30 m</t>
  </si>
  <si>
    <t>943 94-4 Montáž lešení prostorového těžkého</t>
  </si>
  <si>
    <t>pracovního nebo podpěrného bez podlah do výšky 20 m,</t>
  </si>
  <si>
    <t>SPX</t>
  </si>
  <si>
    <t>943944121R00</t>
  </si>
  <si>
    <t>...při maximálním zatížení plochy do 3 kPa (300 kg/m2)</t>
  </si>
  <si>
    <t>m3</t>
  </si>
  <si>
    <t>943 94-49 příplatek k ceně za každých i započatých 5 m výšky přes 20 do 40 m</t>
  </si>
  <si>
    <t>943 94-491 příplatek k ceně za každý další i započatý měsíc použití lešení</t>
  </si>
  <si>
    <t>943944291R00</t>
  </si>
  <si>
    <t>943 94-48 Demontáž lešení prostorového těžkého</t>
  </si>
  <si>
    <t>943944821R00</t>
  </si>
  <si>
    <t>...bez podlah do výšky 20 m, při maximálním zatížení plochy do 3 kPa (300 kg/m2)</t>
  </si>
  <si>
    <t>944 94-40 Montáž ochranné sítě</t>
  </si>
  <si>
    <t>944944011R00</t>
  </si>
  <si>
    <t xml:space="preserve">...z umělých vláken </t>
  </si>
  <si>
    <t>944 94-48 Demontáž ochranné sítě</t>
  </si>
  <si>
    <t>944944081R00</t>
  </si>
  <si>
    <t>50</t>
  </si>
  <si>
    <t>Výtah stavební osob.- nákladní NOV 650</t>
  </si>
  <si>
    <t xml:space="preserve">den   </t>
  </si>
  <si>
    <t>Vlastní</t>
  </si>
  <si>
    <t>POL_NEZ</t>
  </si>
  <si>
    <t>6_</t>
  </si>
  <si>
    <t>999 28 Přesun hmot pro opravy a údržbu objektů</t>
  </si>
  <si>
    <t>oborů 801, 803, 811 a 812</t>
  </si>
  <si>
    <t>999 28-1 pro opravy a údržbu dosavadních objektů včetně vnějších plášťů</t>
  </si>
  <si>
    <t>999281111R00</t>
  </si>
  <si>
    <t>...Přesun hmot pro opravy a údržbu do výšky 25 m</t>
  </si>
  <si>
    <t>t</t>
  </si>
  <si>
    <t>801-4</t>
  </si>
  <si>
    <t>762 34 Bednění a laťování</t>
  </si>
  <si>
    <t>762 34-1 montáž</t>
  </si>
  <si>
    <t>762 34-11 bednění</t>
  </si>
  <si>
    <t>762341210R00</t>
  </si>
  <si>
    <t xml:space="preserve">...střech rovných o sklonu do 60° s vyřezáním otvorů z prken hrubých na sraz tloušťky do 32 mm </t>
  </si>
  <si>
    <t>800-762</t>
  </si>
  <si>
    <t>762341620R00</t>
  </si>
  <si>
    <t>...štítových okapových říms, krajnic, závětrných prken, a žaluzií ve spádu nebo rovnoběžně s okapem z palubek , pero - drážka</t>
  </si>
  <si>
    <t>762 34-2 s dodávkou řeziva</t>
  </si>
  <si>
    <t>762 34-22 laťování střech o sklonu do 60°</t>
  </si>
  <si>
    <t>762342202RT4</t>
  </si>
  <si>
    <t>...při vzdálenost latí do 220 mm, vodorovné, včetně dodávky latí 40/60 mm</t>
  </si>
  <si>
    <t>762 34-8 Demontáž bednění a laťování</t>
  </si>
  <si>
    <t>762341811R00</t>
  </si>
  <si>
    <t>...bednění střech rovných, obloukových, o sklonu do 60 stupňů včetně všech nadstřešních konstrukcí z prken hrubých</t>
  </si>
  <si>
    <t>762 71 Prostorové vázané konstrukce z řeziva</t>
  </si>
  <si>
    <t>včetně vyvrtání děr, osazení svorníků a dotažení rektifikačních článků.</t>
  </si>
  <si>
    <t>762 71-1 montáž</t>
  </si>
  <si>
    <t>762712110R00</t>
  </si>
  <si>
    <t>...hraněného , průřezové plochy do 120 cm2</t>
  </si>
  <si>
    <t>m</t>
  </si>
  <si>
    <t>762712140R00</t>
  </si>
  <si>
    <t>...hraněného , průřezové plochy přes 228 do 450 cm2</t>
  </si>
  <si>
    <t>762 71-8 Demontáž prostorových vázaných konstrukcí</t>
  </si>
  <si>
    <t>762711840R00</t>
  </si>
  <si>
    <t>...z řeziva hraněného nebo polohraněného, průřezové plochy přes 288 do 450 cm2</t>
  </si>
  <si>
    <t>762 79 Spojovací a ochranné prostředky</t>
  </si>
  <si>
    <t>762795000R00</t>
  </si>
  <si>
    <t>...hřebíky, svory, fiksační prkna, impregnace</t>
  </si>
  <si>
    <t>998 76 Přesun hmot pro konstrukce tesařské</t>
  </si>
  <si>
    <t>50 m vodorovně</t>
  </si>
  <si>
    <t>998762103R00</t>
  </si>
  <si>
    <t>...Přesun hmot pro tesařské konstrukce, výšky do 24 m</t>
  </si>
  <si>
    <t>25</t>
  </si>
  <si>
    <t>Palubka modřínová, jednostranně profilovaná,kopie stávajících - bednění říms</t>
  </si>
  <si>
    <t>3_</t>
  </si>
  <si>
    <t>26</t>
  </si>
  <si>
    <t>Řezivo - prkna, modřín</t>
  </si>
  <si>
    <t>27</t>
  </si>
  <si>
    <t>Fošna modřínová, 40/180, hoblovaná - příložky podlahových trámů</t>
  </si>
  <si>
    <t>29</t>
  </si>
  <si>
    <t>Řezivo modřínové - hranoly, hoblované</t>
  </si>
  <si>
    <t>764 03-11 Krytiny z měděného plechu</t>
  </si>
  <si>
    <t>764 03-111 výroba a montáž hladké střešní krytiny s úpravou krytiny u okapů, prostupů a výčnělků</t>
  </si>
  <si>
    <t>764211244RT2</t>
  </si>
  <si>
    <t>...ze svitků š 500 mm, sklonu do 30°</t>
  </si>
  <si>
    <t>800-764</t>
  </si>
  <si>
    <t>764 03-12 Oplechování říms a okapů z měděného plechu</t>
  </si>
  <si>
    <t>764 03-121 výroba a montáž oplechování, včetně podkladního plechu a zhotovení rohů, spojů a dilatací</t>
  </si>
  <si>
    <t>764221220R00</t>
  </si>
  <si>
    <t>...oplechování říms pod nadřímsovým žlabem s podkladním plechem, rš 500 mm</t>
  </si>
  <si>
    <t>764 03-13 Lemování z měděného plechu</t>
  </si>
  <si>
    <t>764 03-131 výroba a montáž lemování zdí</t>
  </si>
  <si>
    <t>764231220R00</t>
  </si>
  <si>
    <t>...na střechách s tvrdou krytinou včetně rohů a ukončení před požární zdí, rš 250 mm</t>
  </si>
  <si>
    <t>včetně spojovacích prostředků.</t>
  </si>
  <si>
    <t>764231240R00</t>
  </si>
  <si>
    <t>...na střechách s tvrdou krytinou včetně rohů a ukončení před požární zdí, rš 400 mm</t>
  </si>
  <si>
    <t>764 03-14 Ostatní kusové prvky z měděného plechu</t>
  </si>
  <si>
    <t>vč. spojovacích prostředků</t>
  </si>
  <si>
    <t>764 03-145 výroba a montáž sněhového zachytače</t>
  </si>
  <si>
    <t>764248221R00</t>
  </si>
  <si>
    <t>...tyčového délky do 500 mm</t>
  </si>
  <si>
    <t>764 03-148 montáž</t>
  </si>
  <si>
    <t>764248292R00</t>
  </si>
  <si>
    <t>...zachytače sněhu tyčového</t>
  </si>
  <si>
    <t>kus</t>
  </si>
  <si>
    <t>764 03-15 Žlaby z měděného plechu</t>
  </si>
  <si>
    <t>764 03-151 žlaby včetně háků, čel, rohů, rovných hrdel a dilatací</t>
  </si>
  <si>
    <t>764252203R00</t>
  </si>
  <si>
    <t>...podokapní půlkulaté, rš 330 mm, háky měděné</t>
  </si>
  <si>
    <t>764255201R00</t>
  </si>
  <si>
    <t>...nástřešní oblého tvaru, rš 500 mm</t>
  </si>
  <si>
    <t>764 03-152 kotlík kónický pro podokapní žlaby</t>
  </si>
  <si>
    <t>764259211R00</t>
  </si>
  <si>
    <t>...pro trouby do D 100 mm</t>
  </si>
  <si>
    <t>764 03-19 Ostatní střešní prvky z měděného plechu</t>
  </si>
  <si>
    <t>764 03-191 výroba a montáž</t>
  </si>
  <si>
    <t>764291210R00</t>
  </si>
  <si>
    <t>...závětrné lišty, rš 250 mm</t>
  </si>
  <si>
    <t>764294220R00</t>
  </si>
  <si>
    <t>...podkladního pásu, rš 200 mm</t>
  </si>
  <si>
    <t>764 03-22 Oplechování říms a ozdobných prvků z měděného plechu</t>
  </si>
  <si>
    <t>vč. spojovacích prvků</t>
  </si>
  <si>
    <t>764 03-221 výroba a montáž včetně rohů</t>
  </si>
  <si>
    <t>764521250R00</t>
  </si>
  <si>
    <t>...rš 330 mm</t>
  </si>
  <si>
    <t>764521280R00</t>
  </si>
  <si>
    <t>...rš 600 mm</t>
  </si>
  <si>
    <t>764522220R00</t>
  </si>
  <si>
    <t>...rš 900 mm</t>
  </si>
  <si>
    <t>764 03-24 Ostatní prvky na fasádě z měděného plechu</t>
  </si>
  <si>
    <t>764 03-242 výroba a montáž lemování sloupků zábradlí</t>
  </si>
  <si>
    <t>764543240R00</t>
  </si>
  <si>
    <t>...obvodu přes 300 mm</t>
  </si>
  <si>
    <t>764 03-25 Odpadní trouby z měděného plechu</t>
  </si>
  <si>
    <t>764 03-252 výroba a montáž odpadní trouby z Cu plechu, kruhové včetně zděří, manžet, odboček, kolen, odskoků, výpustí vody a přechodových kusů</t>
  </si>
  <si>
    <t>764554203R00</t>
  </si>
  <si>
    <t>...průměru 120 mm</t>
  </si>
  <si>
    <t>114</t>
  </si>
  <si>
    <t>Cu okapnička</t>
  </si>
  <si>
    <t>1_</t>
  </si>
  <si>
    <t>2</t>
  </si>
  <si>
    <t>Stříška na sloupek zábradlí z Cu, 400x400mm</t>
  </si>
  <si>
    <t xml:space="preserve">ks    </t>
  </si>
  <si>
    <t>3</t>
  </si>
  <si>
    <t>Oplechování trámů z Cu plechu, rš 200 mm</t>
  </si>
  <si>
    <t>4</t>
  </si>
  <si>
    <t>D+M strukturovaná dělicí vrstva pro větrané i nevětrané šikmé střechy s falc.plech.krytinou</t>
  </si>
  <si>
    <t>1_7</t>
  </si>
  <si>
    <t>5</t>
  </si>
  <si>
    <t>Oplechování trámů z Cu plechu, rš 450 mm</t>
  </si>
  <si>
    <t>6</t>
  </si>
  <si>
    <t>Oplechování trámů z Cu plechu, rš 300 mm</t>
  </si>
  <si>
    <t>765 31 Demontáž pálené krytiny</t>
  </si>
  <si>
    <t>765311810R00</t>
  </si>
  <si>
    <t>...z tašek bobrovek, na sucho, do suti</t>
  </si>
  <si>
    <t>800-765</t>
  </si>
  <si>
    <t>765 31 Krytina pálená</t>
  </si>
  <si>
    <t>765 31-1 střech jednoduchých</t>
  </si>
  <si>
    <t>765311511RU1</t>
  </si>
  <si>
    <t>...z bobrovek, šupinové kladení, uložení na sucho, povrchová úprava režná, kulatý řez tašek</t>
  </si>
  <si>
    <t>Dodávka a montáž základní tašky, poloviční, hřebenové a okapové ( kulatý řez tašky ) včetně pokrývačské malty.</t>
  </si>
  <si>
    <t>765 90-1 Fólie parotěsné, difúzní a vodotěsné</t>
  </si>
  <si>
    <t>765 90-12 Fólie podstřešní difuzní</t>
  </si>
  <si>
    <t>765799312RK8</t>
  </si>
  <si>
    <t>...na bednění,</t>
  </si>
  <si>
    <t>Dodávka a montáž fólie, spojovací pásky včetně spojovacích prostředků.</t>
  </si>
  <si>
    <t>998 76-5 Přesun hmot pro krytiny tvrdé</t>
  </si>
  <si>
    <t>998765103R00</t>
  </si>
  <si>
    <t>...v objektech výšky do 24 m</t>
  </si>
  <si>
    <t>766 41 Montáž obložení stěn, sloupů a pilířů</t>
  </si>
  <si>
    <t>766412113R00</t>
  </si>
  <si>
    <t>...o ploše přes 1 m2, palubkami pro pero a drážku, z měkkého dřeva, šířky přes 80 do 100 mm</t>
  </si>
  <si>
    <t>800-766</t>
  </si>
  <si>
    <t>766 41 Demontáž obložení stěn</t>
  </si>
  <si>
    <t>766411821R00</t>
  </si>
  <si>
    <t>...palubkami</t>
  </si>
  <si>
    <t>766 42 Montáž obložení podhledů</t>
  </si>
  <si>
    <t>766421213R00</t>
  </si>
  <si>
    <t>...jednoduchých, palubkami pro pero a drážku, z měkkého dřeva, šířky přes 80 do 100 mm</t>
  </si>
  <si>
    <t>766 42 Demontáž obložení podhledů</t>
  </si>
  <si>
    <t>766421821R00</t>
  </si>
  <si>
    <t>998 76-6 Přesun hmot pro konstrukce truhlářské</t>
  </si>
  <si>
    <t>998766103R00</t>
  </si>
  <si>
    <t>23</t>
  </si>
  <si>
    <t>Montáž + demontáž křížů</t>
  </si>
  <si>
    <t>24</t>
  </si>
  <si>
    <t>Montáž rohových lišt palubkové výplně stěn</t>
  </si>
  <si>
    <t xml:space="preserve">m     </t>
  </si>
  <si>
    <t>.</t>
  </si>
  <si>
    <t>87</t>
  </si>
  <si>
    <t>Vyčištění a vytmelení trhlin</t>
  </si>
  <si>
    <t>10</t>
  </si>
  <si>
    <t>T104,dřevěné dveře, replika, včetně kování</t>
  </si>
  <si>
    <t>11</t>
  </si>
  <si>
    <t>T105, dřevěné dveře, repase, včetně kování</t>
  </si>
  <si>
    <t>12</t>
  </si>
  <si>
    <t>T106, dřevěné dveře, repase, včetně kování</t>
  </si>
  <si>
    <t>13</t>
  </si>
  <si>
    <t>T107, dřevěné dveře, repase, včetně kování</t>
  </si>
  <si>
    <t>15</t>
  </si>
  <si>
    <t>T120, dřevěné zábradlí, repase, dl. 1300mm</t>
  </si>
  <si>
    <t>16</t>
  </si>
  <si>
    <t>T121, dřevěné zábradlí, repase, dl. 2000mm</t>
  </si>
  <si>
    <t>17</t>
  </si>
  <si>
    <t>T122, dřevěné zábradlí, repase, dl. 3400mm</t>
  </si>
  <si>
    <t>18</t>
  </si>
  <si>
    <t>T123, dřevěné zábradlí, replika, dl. 3400mm</t>
  </si>
  <si>
    <t>19</t>
  </si>
  <si>
    <t>Ozdobné prvky, repase(replika)</t>
  </si>
  <si>
    <t>20</t>
  </si>
  <si>
    <t>Palubka obkladová, modřínová, oboustranně profilovaná, kopie stávajících</t>
  </si>
  <si>
    <t>21</t>
  </si>
  <si>
    <t>Palubka obkladová, modřínová, jednostranně profilovaná, kopie stávajících</t>
  </si>
  <si>
    <t>22</t>
  </si>
  <si>
    <t>Rohová lišta, modřín, replika stávajících</t>
  </si>
  <si>
    <t>30</t>
  </si>
  <si>
    <t>T130 D+M podlahových roštů 4.NP z vroubkovaných prken</t>
  </si>
  <si>
    <t>30c</t>
  </si>
  <si>
    <t>T140, dřevěný držák závěsu</t>
  </si>
  <si>
    <t>7</t>
  </si>
  <si>
    <t>T101, dřevěné okno, repase, včetně kování</t>
  </si>
  <si>
    <t>8</t>
  </si>
  <si>
    <t>T102, dřevěné okno, repase, včetně kování</t>
  </si>
  <si>
    <t>9</t>
  </si>
  <si>
    <t>T103, dřevěné obloukové okno, replika, včetně kování</t>
  </si>
  <si>
    <t>31</t>
  </si>
  <si>
    <t>Z201, obnova rolety 1,4 m</t>
  </si>
  <si>
    <t>31b</t>
  </si>
  <si>
    <t>Z202, obnova rolety 2,1 m</t>
  </si>
  <si>
    <t>31c</t>
  </si>
  <si>
    <t>Z203, roleta 3500mm</t>
  </si>
  <si>
    <t>775 55 Podlahy palubové - položení</t>
  </si>
  <si>
    <t>775551100R00</t>
  </si>
  <si>
    <t>...přibíjené</t>
  </si>
  <si>
    <t>800-775</t>
  </si>
  <si>
    <t>33</t>
  </si>
  <si>
    <t>Palubka podlahová, modřín, na sraz</t>
  </si>
  <si>
    <t>783 62 Nátěry truhlářských výrobků syntetické</t>
  </si>
  <si>
    <t>783626050R00</t>
  </si>
  <si>
    <t>...na vzduchu schnoucí, 2x email</t>
  </si>
  <si>
    <t>800-783</t>
  </si>
  <si>
    <t>783 68 Nátěry dřevěných podlah a parket</t>
  </si>
  <si>
    <t>783682111R00</t>
  </si>
  <si>
    <t>...olejové, impregnace</t>
  </si>
  <si>
    <t>783 78 Nátěry tesařských konstrukcí ochranné</t>
  </si>
  <si>
    <t>protihnilobné, protiplísňové proti ohni a škůdcům</t>
  </si>
  <si>
    <t>783782206R00</t>
  </si>
  <si>
    <t>...fungicidní+ biocidní (proti plísním, houbám a hmyzu), dvojnásobné</t>
  </si>
  <si>
    <t>35</t>
  </si>
  <si>
    <t>Odstranění nátěrů,konstrukce truhlářské a tesařské, horkým vzduchem a oškrábání, obroušení</t>
  </si>
  <si>
    <t>40</t>
  </si>
  <si>
    <t>Nová elektroinstalace - viz. samostatný soupis prací</t>
  </si>
  <si>
    <t>soubor</t>
  </si>
  <si>
    <t>979 08-2 Vodorovná doprava suti po suchu</t>
  </si>
  <si>
    <t>979082212R00</t>
  </si>
  <si>
    <t>...s naložením a se složením na vzdálenost do 50 m</t>
  </si>
  <si>
    <t>822-1</t>
  </si>
  <si>
    <t>979 08-7 Nakládání na dopravní prostředky</t>
  </si>
  <si>
    <t>pro vodorovnou dopravu</t>
  </si>
  <si>
    <t>979087212R00</t>
  </si>
  <si>
    <t>...suti</t>
  </si>
  <si>
    <t>979 08-4 Poplatek za skládku</t>
  </si>
  <si>
    <t>979990161R00</t>
  </si>
  <si>
    <t>...dřevo</t>
  </si>
  <si>
    <t>801-3</t>
  </si>
  <si>
    <t>979 08-70 Odvoz na skládku demontovaných konstrukcí</t>
  </si>
  <si>
    <t>979087007R00</t>
  </si>
  <si>
    <t>...dřevěných, do 5000 m</t>
  </si>
  <si>
    <t>801-5</t>
  </si>
  <si>
    <t>979087008R00</t>
  </si>
  <si>
    <t>...dřevěných, příplatek za každých dalších i započatých 5000 m</t>
  </si>
  <si>
    <t>005121 R</t>
  </si>
  <si>
    <t>Zařízení staveniště</t>
  </si>
  <si>
    <t>Soubor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</si>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</sst>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72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71" xfId="0" applyNumberFormat="1" applyFont="1" applyBorder="1" applyAlignment="1">
      <alignment vertical="top" wrapText="1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1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 t="s">
        <v>380</v>
      </c>
      <c r="P23" t="s">
        <v>380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'01 001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'01 001 Pol'!F30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'01 001 Pol'!F35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'01 001 Pol'!F69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'01 001 Pol'!F134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'01 001 Pol'!F148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'01 001 Pol'!F181</f>
        <v>0</v>
      </c>
    </row>
    <row r="43" spans="1:10" ht="25.5" customHeight="1" x14ac:dyDescent="0.2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'01 001 Pol'!F185</f>
        <v>0</v>
      </c>
    </row>
    <row r="44" spans="1:10" ht="25.5" customHeight="1" x14ac:dyDescent="0.2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'01 001 Pol'!F190</f>
        <v>0</v>
      </c>
    </row>
    <row r="45" spans="1:10" ht="25.5" customHeight="1" x14ac:dyDescent="0.2">
      <c r="A45" s="135"/>
      <c r="B45" s="135" t="s">
        <v>68</v>
      </c>
      <c r="C45" s="141" t="s">
        <v>69</v>
      </c>
      <c r="D45" s="141"/>
      <c r="E45" s="141"/>
      <c r="F45" s="142"/>
      <c r="G45" s="143"/>
      <c r="H45" s="143"/>
      <c r="I45" s="143"/>
      <c r="J45" s="144">
        <f>'01 001 Pol'!F199</f>
        <v>0</v>
      </c>
    </row>
    <row r="46" spans="1:10" ht="25.5" customHeight="1" x14ac:dyDescent="0.2">
      <c r="A46" s="135"/>
      <c r="B46" s="135" t="s">
        <v>70</v>
      </c>
      <c r="C46" s="141" t="s">
        <v>71</v>
      </c>
      <c r="D46" s="141"/>
      <c r="E46" s="141"/>
      <c r="F46" s="142"/>
      <c r="G46" s="143"/>
      <c r="H46" s="143"/>
      <c r="I46" s="143"/>
      <c r="J46" s="144">
        <f>'01 001 Pol'!F201</f>
        <v>0</v>
      </c>
    </row>
    <row r="47" spans="1:10" ht="25.5" customHeight="1" x14ac:dyDescent="0.2">
      <c r="A47" s="135"/>
      <c r="B47" s="145" t="s">
        <v>72</v>
      </c>
      <c r="C47" s="146" t="s">
        <v>73</v>
      </c>
      <c r="D47" s="146"/>
      <c r="E47" s="146"/>
      <c r="F47" s="147"/>
      <c r="G47" s="148"/>
      <c r="H47" s="148"/>
      <c r="I47" s="148"/>
      <c r="J47" s="149">
        <f>'01 001 Pol'!F212</f>
        <v>0</v>
      </c>
    </row>
    <row r="48" spans="1:10" ht="25.5" customHeight="1" x14ac:dyDescent="0.2">
      <c r="A48" s="150"/>
      <c r="B48" s="151" t="s">
        <v>74</v>
      </c>
      <c r="C48" s="152"/>
      <c r="D48" s="152"/>
      <c r="E48" s="152"/>
      <c r="F48" s="153"/>
      <c r="G48" s="154"/>
      <c r="H48" s="154"/>
      <c r="I48" s="154"/>
      <c r="J48" s="155">
        <f>SUM(J36:J47)</f>
        <v>0</v>
      </c>
    </row>
    <row r="49" spans="1:10" x14ac:dyDescent="0.2">
      <c r="A49" s="109"/>
      <c r="B49" s="109"/>
      <c r="C49" s="109"/>
      <c r="D49" s="109"/>
      <c r="E49" s="109"/>
      <c r="F49" s="109"/>
      <c r="G49" s="110"/>
      <c r="H49" s="109"/>
      <c r="I49" s="110"/>
      <c r="J49" s="111"/>
    </row>
    <row r="50" spans="1:10" x14ac:dyDescent="0.2">
      <c r="A50" s="109"/>
      <c r="B50" s="109"/>
      <c r="C50" s="109"/>
      <c r="D50" s="109"/>
      <c r="E50" s="109"/>
      <c r="F50" s="109"/>
      <c r="G50" s="110"/>
      <c r="H50" s="109"/>
      <c r="I50" s="110"/>
      <c r="J50" s="111"/>
    </row>
    <row r="51" spans="1:10" x14ac:dyDescent="0.2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47:I47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75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01</v>
      </c>
      <c r="H6" s="35"/>
    </row>
    <row r="7" spans="1:15" ht="15.75" customHeight="1" x14ac:dyDescent="0.25">
      <c r="B7" s="93" t="str">
        <f>C2</f>
        <v>Sanatorium Jevíčko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76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77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78</v>
      </c>
      <c r="B17" s="167"/>
      <c r="C17" s="168"/>
      <c r="D17" s="168"/>
      <c r="E17" s="168"/>
      <c r="F17" s="168"/>
      <c r="G17" s="169"/>
      <c r="H17" s="170" t="s">
        <v>79</v>
      </c>
      <c r="I17" s="32"/>
      <c r="J17" s="32"/>
    </row>
    <row r="18" spans="1:55" ht="12.75" customHeight="1" x14ac:dyDescent="0.2">
      <c r="A18" s="164" t="s">
        <v>80</v>
      </c>
      <c r="B18" s="162" t="s">
        <v>81</v>
      </c>
      <c r="C18" s="161"/>
      <c r="D18" s="161"/>
      <c r="E18" s="161"/>
      <c r="F18" s="161"/>
      <c r="G18" s="163"/>
      <c r="H18" s="165">
        <f>'01 001 Pol'!G219</f>
        <v>0</v>
      </c>
      <c r="I18" s="32"/>
      <c r="J18" s="32"/>
      <c r="O18">
        <f>'01 001 Pol'!AN6</f>
        <v>0</v>
      </c>
      <c r="P18">
        <f>'01 001 Pol'!AO6</f>
        <v>0</v>
      </c>
    </row>
    <row r="19" spans="1:55" ht="12.75" customHeight="1" thickBot="1" x14ac:dyDescent="0.25">
      <c r="A19" s="171"/>
      <c r="B19" s="172" t="s">
        <v>82</v>
      </c>
      <c r="C19" s="173"/>
      <c r="D19" s="174" t="str">
        <f>B2</f>
        <v>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377</v>
      </c>
      <c r="B21" s="159"/>
      <c r="C21" s="159"/>
      <c r="D21" s="201" t="s">
        <v>80</v>
      </c>
      <c r="E21" s="281" t="s">
        <v>81</v>
      </c>
      <c r="F21" s="281"/>
      <c r="G21" s="281"/>
      <c r="H21" s="281"/>
      <c r="I21" s="32"/>
      <c r="J21" s="32"/>
      <c r="BC21" s="280" t="str">
        <f>E21</f>
        <v>Pavilon S - etapa roku 2018</v>
      </c>
    </row>
    <row r="22" spans="1:55" ht="12.75" customHeight="1" x14ac:dyDescent="0.2">
      <c r="A22" s="166" t="s">
        <v>378</v>
      </c>
      <c r="B22" s="167"/>
      <c r="C22" s="168"/>
      <c r="D22" s="168"/>
      <c r="E22" s="168"/>
      <c r="F22" s="168"/>
      <c r="G22" s="169"/>
      <c r="H22" s="170" t="s">
        <v>79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2">
        <f>'01 001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2">
        <f>'01 001 Pol'!F30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2">
        <f>'01 001 Pol'!F35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2">
        <f>'01 001 Pol'!F69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2">
        <f>'01 001 Pol'!F134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2">
        <f>'01 001 Pol'!F148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2">
        <f>'01 001 Pol'!F181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2">
        <f>'01 001 Pol'!F185</f>
        <v>0</v>
      </c>
      <c r="I30" s="32"/>
      <c r="J30" s="32"/>
    </row>
    <row r="31" spans="1:55" ht="12.75" customHeight="1" x14ac:dyDescent="0.2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2">
        <f>'01 001 Pol'!F190</f>
        <v>0</v>
      </c>
      <c r="I31" s="32"/>
      <c r="J31" s="32"/>
    </row>
    <row r="32" spans="1:55" ht="12.75" customHeight="1" x14ac:dyDescent="0.2">
      <c r="A32" s="164" t="s">
        <v>68</v>
      </c>
      <c r="B32" s="162" t="s">
        <v>69</v>
      </c>
      <c r="C32" s="161"/>
      <c r="D32" s="161"/>
      <c r="E32" s="161"/>
      <c r="F32" s="161"/>
      <c r="G32" s="163"/>
      <c r="H32" s="282">
        <f>'01 001 Pol'!F199</f>
        <v>0</v>
      </c>
      <c r="I32" s="32"/>
      <c r="J32" s="32"/>
    </row>
    <row r="33" spans="1:10" ht="12.75" customHeight="1" x14ac:dyDescent="0.2">
      <c r="A33" s="164" t="s">
        <v>70</v>
      </c>
      <c r="B33" s="162" t="s">
        <v>71</v>
      </c>
      <c r="C33" s="161"/>
      <c r="D33" s="161"/>
      <c r="E33" s="161"/>
      <c r="F33" s="161"/>
      <c r="G33" s="163"/>
      <c r="H33" s="282">
        <f>'01 001 Pol'!F201</f>
        <v>0</v>
      </c>
      <c r="I33" s="32"/>
      <c r="J33" s="32"/>
    </row>
    <row r="34" spans="1:10" ht="12.75" customHeight="1" x14ac:dyDescent="0.2">
      <c r="A34" s="164" t="s">
        <v>72</v>
      </c>
      <c r="B34" s="162" t="s">
        <v>73</v>
      </c>
      <c r="C34" s="161"/>
      <c r="D34" s="161"/>
      <c r="E34" s="161"/>
      <c r="F34" s="161"/>
      <c r="G34" s="163"/>
      <c r="H34" s="282">
        <f>'01 001 Pol'!F212</f>
        <v>0</v>
      </c>
      <c r="I34" s="32"/>
      <c r="J34" s="32"/>
    </row>
    <row r="35" spans="1:10" ht="12.75" customHeight="1" thickBot="1" x14ac:dyDescent="0.25">
      <c r="A35" s="171"/>
      <c r="B35" s="172" t="s">
        <v>379</v>
      </c>
      <c r="C35" s="173"/>
      <c r="D35" s="174" t="str">
        <f>D21</f>
        <v>001</v>
      </c>
      <c r="E35" s="173"/>
      <c r="F35" s="173"/>
      <c r="G35" s="175"/>
      <c r="H35" s="283">
        <f>SUM(H23:H34)</f>
        <v>0</v>
      </c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83</v>
      </c>
      <c r="B1" s="178"/>
      <c r="C1" s="203"/>
      <c r="D1" s="178"/>
      <c r="E1" s="178"/>
      <c r="F1" s="178"/>
      <c r="G1" s="178"/>
      <c r="AC1" t="s">
        <v>86</v>
      </c>
    </row>
    <row r="2" spans="1:60" ht="13.5" thickTop="1" x14ac:dyDescent="0.2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 x14ac:dyDescent="0.2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75</v>
      </c>
    </row>
    <row r="4" spans="1:60" ht="13.5" thickBot="1" x14ac:dyDescent="0.25">
      <c r="A4" s="189" t="s">
        <v>31</v>
      </c>
      <c r="B4" s="190" t="s">
        <v>80</v>
      </c>
      <c r="C4" s="206" t="s">
        <v>81</v>
      </c>
      <c r="D4" s="191"/>
      <c r="E4" s="192"/>
      <c r="F4" s="192"/>
      <c r="G4" s="193"/>
    </row>
    <row r="5" spans="1:60" ht="14.25" thickTop="1" thickBot="1" x14ac:dyDescent="0.25">
      <c r="C5" s="207"/>
      <c r="D5" s="177"/>
      <c r="AN5">
        <v>15</v>
      </c>
      <c r="AO5">
        <v>21</v>
      </c>
    </row>
    <row r="6" spans="1:60" ht="27" thickTop="1" thickBot="1" x14ac:dyDescent="0.25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2" t="s">
        <v>84</v>
      </c>
      <c r="I6" s="211" t="s">
        <v>85</v>
      </c>
      <c r="J6" s="54"/>
      <c r="AN6">
        <f>SUMIF(AM8:AM219,AN5,G8:G219)</f>
        <v>0</v>
      </c>
      <c r="AO6">
        <f>SUMIF(AM8:AM219,AO5,G8:G219)</f>
        <v>0</v>
      </c>
    </row>
    <row r="7" spans="1:60" x14ac:dyDescent="0.2">
      <c r="A7" s="263"/>
      <c r="B7" s="264" t="s">
        <v>87</v>
      </c>
      <c r="C7" s="265" t="s">
        <v>88</v>
      </c>
      <c r="D7" s="266"/>
      <c r="E7" s="267"/>
      <c r="F7" s="268"/>
      <c r="G7" s="268"/>
      <c r="H7" s="269"/>
      <c r="I7" s="270"/>
    </row>
    <row r="8" spans="1:60" x14ac:dyDescent="0.2">
      <c r="A8" s="254" t="s">
        <v>89</v>
      </c>
      <c r="B8" s="212" t="s">
        <v>50</v>
      </c>
      <c r="C8" s="246" t="s">
        <v>51</v>
      </c>
      <c r="D8" s="216"/>
      <c r="E8" s="221"/>
      <c r="F8" s="226">
        <f>SUM(G9:G29)</f>
        <v>0</v>
      </c>
      <c r="G8" s="227"/>
      <c r="H8" s="228"/>
      <c r="I8" s="260"/>
      <c r="AE8" t="s">
        <v>90</v>
      </c>
    </row>
    <row r="9" spans="1:60" outlineLevel="1" x14ac:dyDescent="0.2">
      <c r="A9" s="255"/>
      <c r="B9" s="209" t="s">
        <v>91</v>
      </c>
      <c r="C9" s="247"/>
      <c r="D9" s="217"/>
      <c r="E9" s="222"/>
      <c r="F9" s="229"/>
      <c r="G9" s="230"/>
      <c r="H9" s="231"/>
      <c r="I9" s="261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56">
        <v>1</v>
      </c>
      <c r="B10" s="213" t="s">
        <v>92</v>
      </c>
      <c r="C10" s="248" t="s">
        <v>93</v>
      </c>
      <c r="D10" s="218" t="s">
        <v>94</v>
      </c>
      <c r="E10" s="223">
        <v>928.62666999999999</v>
      </c>
      <c r="F10" s="233"/>
      <c r="G10" s="232">
        <f>ROUND(E10*F10,2)</f>
        <v>0</v>
      </c>
      <c r="H10" s="231" t="s">
        <v>95</v>
      </c>
      <c r="I10" s="261" t="s">
        <v>96</v>
      </c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97</v>
      </c>
      <c r="AF10" s="199"/>
      <c r="AG10" s="199"/>
      <c r="AH10" s="199"/>
      <c r="AI10" s="199"/>
      <c r="AJ10" s="199"/>
      <c r="AK10" s="199"/>
      <c r="AL10" s="199"/>
      <c r="AM10" s="199">
        <v>21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55"/>
      <c r="B11" s="214"/>
      <c r="C11" s="249" t="s">
        <v>98</v>
      </c>
      <c r="D11" s="219"/>
      <c r="E11" s="224"/>
      <c r="F11" s="234"/>
      <c r="G11" s="235"/>
      <c r="H11" s="231"/>
      <c r="I11" s="261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202" t="str">
        <f>C11</f>
        <v>Včetně kotvení lešení.</v>
      </c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55"/>
      <c r="B12" s="210" t="s">
        <v>99</v>
      </c>
      <c r="C12" s="250"/>
      <c r="D12" s="257"/>
      <c r="E12" s="258"/>
      <c r="F12" s="259"/>
      <c r="G12" s="236"/>
      <c r="H12" s="231"/>
      <c r="I12" s="261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>
        <v>1</v>
      </c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56">
        <v>2</v>
      </c>
      <c r="B13" s="213" t="s">
        <v>100</v>
      </c>
      <c r="C13" s="248" t="s">
        <v>101</v>
      </c>
      <c r="D13" s="218" t="s">
        <v>94</v>
      </c>
      <c r="E13" s="223">
        <v>11136</v>
      </c>
      <c r="F13" s="233"/>
      <c r="G13" s="232">
        <f>ROUND(E13*F13,2)</f>
        <v>0</v>
      </c>
      <c r="H13" s="231" t="s">
        <v>95</v>
      </c>
      <c r="I13" s="261" t="s">
        <v>96</v>
      </c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 t="s">
        <v>97</v>
      </c>
      <c r="AF13" s="199"/>
      <c r="AG13" s="199"/>
      <c r="AH13" s="199"/>
      <c r="AI13" s="199"/>
      <c r="AJ13" s="199"/>
      <c r="AK13" s="199"/>
      <c r="AL13" s="199"/>
      <c r="AM13" s="199">
        <v>21</v>
      </c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55"/>
      <c r="B14" s="210" t="s">
        <v>102</v>
      </c>
      <c r="C14" s="250"/>
      <c r="D14" s="257"/>
      <c r="E14" s="258"/>
      <c r="F14" s="259"/>
      <c r="G14" s="236"/>
      <c r="H14" s="231"/>
      <c r="I14" s="261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0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56">
        <v>3</v>
      </c>
      <c r="B15" s="213" t="s">
        <v>103</v>
      </c>
      <c r="C15" s="248" t="s">
        <v>104</v>
      </c>
      <c r="D15" s="218" t="s">
        <v>94</v>
      </c>
      <c r="E15" s="223">
        <v>928.66666999999995</v>
      </c>
      <c r="F15" s="233"/>
      <c r="G15" s="232">
        <f>ROUND(E15*F15,2)</f>
        <v>0</v>
      </c>
      <c r="H15" s="231" t="s">
        <v>95</v>
      </c>
      <c r="I15" s="261" t="s">
        <v>96</v>
      </c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97</v>
      </c>
      <c r="AF15" s="199"/>
      <c r="AG15" s="199"/>
      <c r="AH15" s="199"/>
      <c r="AI15" s="199"/>
      <c r="AJ15" s="199"/>
      <c r="AK15" s="199"/>
      <c r="AL15" s="199"/>
      <c r="AM15" s="199">
        <v>21</v>
      </c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55"/>
      <c r="B16" s="210" t="s">
        <v>105</v>
      </c>
      <c r="C16" s="250"/>
      <c r="D16" s="257"/>
      <c r="E16" s="258"/>
      <c r="F16" s="259"/>
      <c r="G16" s="236"/>
      <c r="H16" s="231"/>
      <c r="I16" s="261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0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 x14ac:dyDescent="0.2">
      <c r="A17" s="255"/>
      <c r="B17" s="210" t="s">
        <v>106</v>
      </c>
      <c r="C17" s="250"/>
      <c r="D17" s="257"/>
      <c r="E17" s="258"/>
      <c r="F17" s="259"/>
      <c r="G17" s="236"/>
      <c r="H17" s="231"/>
      <c r="I17" s="261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 t="s">
        <v>107</v>
      </c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56">
        <v>4</v>
      </c>
      <c r="B18" s="213" t="s">
        <v>108</v>
      </c>
      <c r="C18" s="248" t="s">
        <v>109</v>
      </c>
      <c r="D18" s="218" t="s">
        <v>110</v>
      </c>
      <c r="E18" s="223">
        <v>768</v>
      </c>
      <c r="F18" s="233"/>
      <c r="G18" s="232">
        <f>ROUND(E18*F18,2)</f>
        <v>0</v>
      </c>
      <c r="H18" s="231" t="s">
        <v>95</v>
      </c>
      <c r="I18" s="261" t="s">
        <v>96</v>
      </c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 t="s">
        <v>97</v>
      </c>
      <c r="AF18" s="199"/>
      <c r="AG18" s="199"/>
      <c r="AH18" s="199"/>
      <c r="AI18" s="199"/>
      <c r="AJ18" s="199"/>
      <c r="AK18" s="199"/>
      <c r="AL18" s="199"/>
      <c r="AM18" s="199">
        <v>21</v>
      </c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 x14ac:dyDescent="0.2">
      <c r="A19" s="255"/>
      <c r="B19" s="210" t="s">
        <v>111</v>
      </c>
      <c r="C19" s="250"/>
      <c r="D19" s="257"/>
      <c r="E19" s="258"/>
      <c r="F19" s="259"/>
      <c r="G19" s="236"/>
      <c r="H19" s="231"/>
      <c r="I19" s="261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>
        <v>1</v>
      </c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 x14ac:dyDescent="0.2">
      <c r="A20" s="255"/>
      <c r="B20" s="210" t="s">
        <v>112</v>
      </c>
      <c r="C20" s="250"/>
      <c r="D20" s="257"/>
      <c r="E20" s="258"/>
      <c r="F20" s="259"/>
      <c r="G20" s="236"/>
      <c r="H20" s="231"/>
      <c r="I20" s="261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>
        <v>2</v>
      </c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56">
        <v>5</v>
      </c>
      <c r="B21" s="213" t="s">
        <v>113</v>
      </c>
      <c r="C21" s="248" t="s">
        <v>109</v>
      </c>
      <c r="D21" s="218" t="s">
        <v>110</v>
      </c>
      <c r="E21" s="223">
        <v>9216</v>
      </c>
      <c r="F21" s="233"/>
      <c r="G21" s="232">
        <f>ROUND(E21*F21,2)</f>
        <v>0</v>
      </c>
      <c r="H21" s="231" t="s">
        <v>95</v>
      </c>
      <c r="I21" s="261" t="s">
        <v>96</v>
      </c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97</v>
      </c>
      <c r="AF21" s="199"/>
      <c r="AG21" s="199"/>
      <c r="AH21" s="199"/>
      <c r="AI21" s="199"/>
      <c r="AJ21" s="199"/>
      <c r="AK21" s="199"/>
      <c r="AL21" s="199"/>
      <c r="AM21" s="199">
        <v>21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 x14ac:dyDescent="0.2">
      <c r="A22" s="255"/>
      <c r="B22" s="210" t="s">
        <v>114</v>
      </c>
      <c r="C22" s="250"/>
      <c r="D22" s="257"/>
      <c r="E22" s="258"/>
      <c r="F22" s="259"/>
      <c r="G22" s="236"/>
      <c r="H22" s="231"/>
      <c r="I22" s="261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>
        <v>0</v>
      </c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 x14ac:dyDescent="0.2">
      <c r="A23" s="255"/>
      <c r="B23" s="210" t="s">
        <v>106</v>
      </c>
      <c r="C23" s="250"/>
      <c r="D23" s="257"/>
      <c r="E23" s="258"/>
      <c r="F23" s="259"/>
      <c r="G23" s="236"/>
      <c r="H23" s="231"/>
      <c r="I23" s="261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 t="s">
        <v>107</v>
      </c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56">
        <v>6</v>
      </c>
      <c r="B24" s="213" t="s">
        <v>115</v>
      </c>
      <c r="C24" s="248" t="s">
        <v>116</v>
      </c>
      <c r="D24" s="218" t="s">
        <v>110</v>
      </c>
      <c r="E24" s="223">
        <v>768</v>
      </c>
      <c r="F24" s="233"/>
      <c r="G24" s="232">
        <f>ROUND(E24*F24,2)</f>
        <v>0</v>
      </c>
      <c r="H24" s="231" t="s">
        <v>95</v>
      </c>
      <c r="I24" s="261" t="s">
        <v>96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97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 x14ac:dyDescent="0.2">
      <c r="A25" s="255"/>
      <c r="B25" s="210" t="s">
        <v>117</v>
      </c>
      <c r="C25" s="250"/>
      <c r="D25" s="257"/>
      <c r="E25" s="258"/>
      <c r="F25" s="259"/>
      <c r="G25" s="236"/>
      <c r="H25" s="231"/>
      <c r="I25" s="261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>
        <v>0</v>
      </c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56">
        <v>7</v>
      </c>
      <c r="B26" s="213" t="s">
        <v>118</v>
      </c>
      <c r="C26" s="248" t="s">
        <v>119</v>
      </c>
      <c r="D26" s="218" t="s">
        <v>94</v>
      </c>
      <c r="E26" s="223">
        <v>928.66666999999995</v>
      </c>
      <c r="F26" s="233"/>
      <c r="G26" s="232">
        <f>ROUND(E26*F26,2)</f>
        <v>0</v>
      </c>
      <c r="H26" s="231" t="s">
        <v>95</v>
      </c>
      <c r="I26" s="261" t="s">
        <v>96</v>
      </c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 t="s">
        <v>97</v>
      </c>
      <c r="AF26" s="199"/>
      <c r="AG26" s="199"/>
      <c r="AH26" s="199"/>
      <c r="AI26" s="199"/>
      <c r="AJ26" s="199"/>
      <c r="AK26" s="199"/>
      <c r="AL26" s="199"/>
      <c r="AM26" s="199">
        <v>21</v>
      </c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1" x14ac:dyDescent="0.2">
      <c r="A27" s="255"/>
      <c r="B27" s="210" t="s">
        <v>120</v>
      </c>
      <c r="C27" s="250"/>
      <c r="D27" s="257"/>
      <c r="E27" s="258"/>
      <c r="F27" s="259"/>
      <c r="G27" s="236"/>
      <c r="H27" s="231"/>
      <c r="I27" s="261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>
        <v>0</v>
      </c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56">
        <v>8</v>
      </c>
      <c r="B28" s="213" t="s">
        <v>121</v>
      </c>
      <c r="C28" s="248" t="s">
        <v>119</v>
      </c>
      <c r="D28" s="218" t="s">
        <v>94</v>
      </c>
      <c r="E28" s="223">
        <v>928.66666999999995</v>
      </c>
      <c r="F28" s="233"/>
      <c r="G28" s="232">
        <f>ROUND(E28*F28,2)</f>
        <v>0</v>
      </c>
      <c r="H28" s="231" t="s">
        <v>95</v>
      </c>
      <c r="I28" s="261" t="s">
        <v>96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 t="s">
        <v>97</v>
      </c>
      <c r="AF28" s="199"/>
      <c r="AG28" s="199"/>
      <c r="AH28" s="199"/>
      <c r="AI28" s="199"/>
      <c r="AJ28" s="199"/>
      <c r="AK28" s="199"/>
      <c r="AL28" s="199"/>
      <c r="AM28" s="199">
        <v>21</v>
      </c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 x14ac:dyDescent="0.2">
      <c r="A29" s="256">
        <v>9</v>
      </c>
      <c r="B29" s="213" t="s">
        <v>122</v>
      </c>
      <c r="C29" s="248" t="s">
        <v>123</v>
      </c>
      <c r="D29" s="218" t="s">
        <v>124</v>
      </c>
      <c r="E29" s="223">
        <v>243</v>
      </c>
      <c r="F29" s="233"/>
      <c r="G29" s="232">
        <f>ROUND(E29*F29,2)</f>
        <v>0</v>
      </c>
      <c r="H29" s="231"/>
      <c r="I29" s="261" t="s">
        <v>125</v>
      </c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 t="s">
        <v>126</v>
      </c>
      <c r="AF29" s="199" t="s">
        <v>127</v>
      </c>
      <c r="AG29" s="199"/>
      <c r="AH29" s="199"/>
      <c r="AI29" s="199"/>
      <c r="AJ29" s="199"/>
      <c r="AK29" s="199"/>
      <c r="AL29" s="199"/>
      <c r="AM29" s="199">
        <v>21</v>
      </c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x14ac:dyDescent="0.2">
      <c r="A30" s="254" t="s">
        <v>89</v>
      </c>
      <c r="B30" s="212" t="s">
        <v>52</v>
      </c>
      <c r="C30" s="246" t="s">
        <v>53</v>
      </c>
      <c r="D30" s="216"/>
      <c r="E30" s="221"/>
      <c r="F30" s="237">
        <f>SUM(G31:G34)</f>
        <v>0</v>
      </c>
      <c r="G30" s="238"/>
      <c r="H30" s="228"/>
      <c r="I30" s="260"/>
      <c r="AE30" t="s">
        <v>90</v>
      </c>
    </row>
    <row r="31" spans="1:60" outlineLevel="1" x14ac:dyDescent="0.2">
      <c r="A31" s="255"/>
      <c r="B31" s="209" t="s">
        <v>128</v>
      </c>
      <c r="C31" s="247"/>
      <c r="D31" s="217"/>
      <c r="E31" s="222"/>
      <c r="F31" s="229"/>
      <c r="G31" s="230"/>
      <c r="H31" s="231"/>
      <c r="I31" s="261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>
        <v>0</v>
      </c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 x14ac:dyDescent="0.2">
      <c r="A32" s="255"/>
      <c r="B32" s="210" t="s">
        <v>129</v>
      </c>
      <c r="C32" s="250"/>
      <c r="D32" s="257"/>
      <c r="E32" s="258"/>
      <c r="F32" s="259"/>
      <c r="G32" s="236"/>
      <c r="H32" s="231"/>
      <c r="I32" s="261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107</v>
      </c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 x14ac:dyDescent="0.2">
      <c r="A33" s="255"/>
      <c r="B33" s="210" t="s">
        <v>130</v>
      </c>
      <c r="C33" s="250"/>
      <c r="D33" s="257"/>
      <c r="E33" s="258"/>
      <c r="F33" s="259"/>
      <c r="G33" s="236"/>
      <c r="H33" s="231"/>
      <c r="I33" s="261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>
        <v>1</v>
      </c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 x14ac:dyDescent="0.2">
      <c r="A34" s="256">
        <v>10</v>
      </c>
      <c r="B34" s="213" t="s">
        <v>131</v>
      </c>
      <c r="C34" s="248" t="s">
        <v>132</v>
      </c>
      <c r="D34" s="218" t="s">
        <v>133</v>
      </c>
      <c r="E34" s="223">
        <v>37.05733</v>
      </c>
      <c r="F34" s="233"/>
      <c r="G34" s="232">
        <f>ROUND(E34*F34,2)</f>
        <v>0</v>
      </c>
      <c r="H34" s="231" t="s">
        <v>134</v>
      </c>
      <c r="I34" s="261" t="s">
        <v>96</v>
      </c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 t="s">
        <v>97</v>
      </c>
      <c r="AF34" s="199"/>
      <c r="AG34" s="199"/>
      <c r="AH34" s="199"/>
      <c r="AI34" s="199"/>
      <c r="AJ34" s="199"/>
      <c r="AK34" s="199"/>
      <c r="AL34" s="199"/>
      <c r="AM34" s="199">
        <v>21</v>
      </c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x14ac:dyDescent="0.2">
      <c r="A35" s="254" t="s">
        <v>89</v>
      </c>
      <c r="B35" s="212" t="s">
        <v>54</v>
      </c>
      <c r="C35" s="246" t="s">
        <v>55</v>
      </c>
      <c r="D35" s="216"/>
      <c r="E35" s="221"/>
      <c r="F35" s="237">
        <f>SUM(G36:G68)</f>
        <v>0</v>
      </c>
      <c r="G35" s="238"/>
      <c r="H35" s="228"/>
      <c r="I35" s="260"/>
      <c r="AE35" t="s">
        <v>90</v>
      </c>
    </row>
    <row r="36" spans="1:60" outlineLevel="1" x14ac:dyDescent="0.2">
      <c r="A36" s="255"/>
      <c r="B36" s="209" t="s">
        <v>135</v>
      </c>
      <c r="C36" s="247"/>
      <c r="D36" s="217"/>
      <c r="E36" s="222"/>
      <c r="F36" s="229"/>
      <c r="G36" s="230"/>
      <c r="H36" s="231"/>
      <c r="I36" s="261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>
        <v>0</v>
      </c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 x14ac:dyDescent="0.2">
      <c r="A37" s="255"/>
      <c r="B37" s="210" t="s">
        <v>136</v>
      </c>
      <c r="C37" s="250"/>
      <c r="D37" s="257"/>
      <c r="E37" s="258"/>
      <c r="F37" s="259"/>
      <c r="G37" s="236"/>
      <c r="H37" s="231"/>
      <c r="I37" s="261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>
        <v>1</v>
      </c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 x14ac:dyDescent="0.2">
      <c r="A38" s="255"/>
      <c r="B38" s="210" t="s">
        <v>137</v>
      </c>
      <c r="C38" s="250"/>
      <c r="D38" s="257"/>
      <c r="E38" s="258"/>
      <c r="F38" s="259"/>
      <c r="G38" s="236"/>
      <c r="H38" s="231"/>
      <c r="I38" s="261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>
        <v>2</v>
      </c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ht="22.5" outlineLevel="1" x14ac:dyDescent="0.2">
      <c r="A39" s="256">
        <v>11</v>
      </c>
      <c r="B39" s="213" t="s">
        <v>138</v>
      </c>
      <c r="C39" s="248" t="s">
        <v>139</v>
      </c>
      <c r="D39" s="218" t="s">
        <v>94</v>
      </c>
      <c r="E39" s="223">
        <v>235.8</v>
      </c>
      <c r="F39" s="233"/>
      <c r="G39" s="232">
        <f>ROUND(E39*F39,2)</f>
        <v>0</v>
      </c>
      <c r="H39" s="231" t="s">
        <v>140</v>
      </c>
      <c r="I39" s="261" t="s">
        <v>96</v>
      </c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 t="s">
        <v>97</v>
      </c>
      <c r="AF39" s="199"/>
      <c r="AG39" s="199"/>
      <c r="AH39" s="199"/>
      <c r="AI39" s="199"/>
      <c r="AJ39" s="199"/>
      <c r="AK39" s="199"/>
      <c r="AL39" s="199"/>
      <c r="AM39" s="199">
        <v>21</v>
      </c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 x14ac:dyDescent="0.2">
      <c r="A40" s="255"/>
      <c r="B40" s="210" t="s">
        <v>135</v>
      </c>
      <c r="C40" s="250"/>
      <c r="D40" s="257"/>
      <c r="E40" s="258"/>
      <c r="F40" s="259"/>
      <c r="G40" s="236"/>
      <c r="H40" s="231"/>
      <c r="I40" s="261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>
        <v>0</v>
      </c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 x14ac:dyDescent="0.2">
      <c r="A41" s="255"/>
      <c r="B41" s="210" t="s">
        <v>136</v>
      </c>
      <c r="C41" s="250"/>
      <c r="D41" s="257"/>
      <c r="E41" s="258"/>
      <c r="F41" s="259"/>
      <c r="G41" s="236"/>
      <c r="H41" s="231"/>
      <c r="I41" s="261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>
        <v>1</v>
      </c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55"/>
      <c r="B42" s="210" t="s">
        <v>137</v>
      </c>
      <c r="C42" s="250"/>
      <c r="D42" s="257"/>
      <c r="E42" s="258"/>
      <c r="F42" s="259"/>
      <c r="G42" s="236"/>
      <c r="H42" s="231"/>
      <c r="I42" s="261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2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ht="22.5" outlineLevel="1" x14ac:dyDescent="0.2">
      <c r="A43" s="256">
        <v>12</v>
      </c>
      <c r="B43" s="213" t="s">
        <v>141</v>
      </c>
      <c r="C43" s="248" t="s">
        <v>142</v>
      </c>
      <c r="D43" s="218" t="s">
        <v>94</v>
      </c>
      <c r="E43" s="223">
        <v>81.897499999999994</v>
      </c>
      <c r="F43" s="233"/>
      <c r="G43" s="232">
        <f>ROUND(E43*F43,2)</f>
        <v>0</v>
      </c>
      <c r="H43" s="231" t="s">
        <v>140</v>
      </c>
      <c r="I43" s="261" t="s">
        <v>96</v>
      </c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97</v>
      </c>
      <c r="AF43" s="199"/>
      <c r="AG43" s="199"/>
      <c r="AH43" s="199"/>
      <c r="AI43" s="199"/>
      <c r="AJ43" s="199"/>
      <c r="AK43" s="199"/>
      <c r="AL43" s="199"/>
      <c r="AM43" s="199">
        <v>21</v>
      </c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 x14ac:dyDescent="0.2">
      <c r="A44" s="255"/>
      <c r="B44" s="210" t="s">
        <v>135</v>
      </c>
      <c r="C44" s="250"/>
      <c r="D44" s="257"/>
      <c r="E44" s="258"/>
      <c r="F44" s="259"/>
      <c r="G44" s="236"/>
      <c r="H44" s="231"/>
      <c r="I44" s="261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>
        <v>0</v>
      </c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 x14ac:dyDescent="0.2">
      <c r="A45" s="255"/>
      <c r="B45" s="210" t="s">
        <v>143</v>
      </c>
      <c r="C45" s="250"/>
      <c r="D45" s="257"/>
      <c r="E45" s="258"/>
      <c r="F45" s="259"/>
      <c r="G45" s="236"/>
      <c r="H45" s="231"/>
      <c r="I45" s="261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>
        <v>1</v>
      </c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 x14ac:dyDescent="0.2">
      <c r="A46" s="255"/>
      <c r="B46" s="210" t="s">
        <v>144</v>
      </c>
      <c r="C46" s="250"/>
      <c r="D46" s="257"/>
      <c r="E46" s="258"/>
      <c r="F46" s="259"/>
      <c r="G46" s="236"/>
      <c r="H46" s="231"/>
      <c r="I46" s="261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>
        <v>2</v>
      </c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 x14ac:dyDescent="0.2">
      <c r="A47" s="256">
        <v>13</v>
      </c>
      <c r="B47" s="213" t="s">
        <v>145</v>
      </c>
      <c r="C47" s="248" t="s">
        <v>146</v>
      </c>
      <c r="D47" s="218" t="s">
        <v>94</v>
      </c>
      <c r="E47" s="223">
        <v>69</v>
      </c>
      <c r="F47" s="233"/>
      <c r="G47" s="232">
        <f>ROUND(E47*F47,2)</f>
        <v>0</v>
      </c>
      <c r="H47" s="231" t="s">
        <v>140</v>
      </c>
      <c r="I47" s="261" t="s">
        <v>96</v>
      </c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 t="s">
        <v>97</v>
      </c>
      <c r="AF47" s="199"/>
      <c r="AG47" s="199"/>
      <c r="AH47" s="199"/>
      <c r="AI47" s="199"/>
      <c r="AJ47" s="199"/>
      <c r="AK47" s="199"/>
      <c r="AL47" s="199"/>
      <c r="AM47" s="199">
        <v>21</v>
      </c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 x14ac:dyDescent="0.2">
      <c r="A48" s="255"/>
      <c r="B48" s="210" t="s">
        <v>147</v>
      </c>
      <c r="C48" s="250"/>
      <c r="D48" s="257"/>
      <c r="E48" s="258"/>
      <c r="F48" s="259"/>
      <c r="G48" s="236"/>
      <c r="H48" s="231"/>
      <c r="I48" s="261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>
        <v>0</v>
      </c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ht="22.5" outlineLevel="1" x14ac:dyDescent="0.2">
      <c r="A49" s="256">
        <v>14</v>
      </c>
      <c r="B49" s="213" t="s">
        <v>148</v>
      </c>
      <c r="C49" s="248" t="s">
        <v>149</v>
      </c>
      <c r="D49" s="218" t="s">
        <v>94</v>
      </c>
      <c r="E49" s="223">
        <v>214.2</v>
      </c>
      <c r="F49" s="233"/>
      <c r="G49" s="232">
        <f>ROUND(E49*F49,2)</f>
        <v>0</v>
      </c>
      <c r="H49" s="231" t="s">
        <v>140</v>
      </c>
      <c r="I49" s="261" t="s">
        <v>96</v>
      </c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 t="s">
        <v>97</v>
      </c>
      <c r="AF49" s="199"/>
      <c r="AG49" s="199"/>
      <c r="AH49" s="199"/>
      <c r="AI49" s="199"/>
      <c r="AJ49" s="199"/>
      <c r="AK49" s="199"/>
      <c r="AL49" s="199"/>
      <c r="AM49" s="199">
        <v>21</v>
      </c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 x14ac:dyDescent="0.2">
      <c r="A50" s="255"/>
      <c r="B50" s="210" t="s">
        <v>150</v>
      </c>
      <c r="C50" s="250"/>
      <c r="D50" s="257"/>
      <c r="E50" s="258"/>
      <c r="F50" s="259"/>
      <c r="G50" s="236"/>
      <c r="H50" s="231"/>
      <c r="I50" s="261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0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 x14ac:dyDescent="0.2">
      <c r="A51" s="255"/>
      <c r="B51" s="210" t="s">
        <v>151</v>
      </c>
      <c r="C51" s="250"/>
      <c r="D51" s="257"/>
      <c r="E51" s="258"/>
      <c r="F51" s="259"/>
      <c r="G51" s="236"/>
      <c r="H51" s="231"/>
      <c r="I51" s="261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 t="s">
        <v>107</v>
      </c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 x14ac:dyDescent="0.2">
      <c r="A52" s="255"/>
      <c r="B52" s="210" t="s">
        <v>152</v>
      </c>
      <c r="C52" s="250"/>
      <c r="D52" s="257"/>
      <c r="E52" s="258"/>
      <c r="F52" s="259"/>
      <c r="G52" s="236"/>
      <c r="H52" s="231"/>
      <c r="I52" s="261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>
        <v>1</v>
      </c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56">
        <v>15</v>
      </c>
      <c r="B53" s="213" t="s">
        <v>153</v>
      </c>
      <c r="C53" s="248" t="s">
        <v>154</v>
      </c>
      <c r="D53" s="218" t="s">
        <v>155</v>
      </c>
      <c r="E53" s="223">
        <v>210</v>
      </c>
      <c r="F53" s="233"/>
      <c r="G53" s="232">
        <f>ROUND(E53*F53,2)</f>
        <v>0</v>
      </c>
      <c r="H53" s="231" t="s">
        <v>140</v>
      </c>
      <c r="I53" s="261" t="s">
        <v>96</v>
      </c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 t="s">
        <v>97</v>
      </c>
      <c r="AF53" s="199"/>
      <c r="AG53" s="199"/>
      <c r="AH53" s="199"/>
      <c r="AI53" s="199"/>
      <c r="AJ53" s="199"/>
      <c r="AK53" s="199"/>
      <c r="AL53" s="199"/>
      <c r="AM53" s="199">
        <v>21</v>
      </c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 x14ac:dyDescent="0.2">
      <c r="A54" s="255"/>
      <c r="B54" s="210" t="s">
        <v>150</v>
      </c>
      <c r="C54" s="250"/>
      <c r="D54" s="257"/>
      <c r="E54" s="258"/>
      <c r="F54" s="259"/>
      <c r="G54" s="236"/>
      <c r="H54" s="231"/>
      <c r="I54" s="261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>
        <v>0</v>
      </c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 x14ac:dyDescent="0.2">
      <c r="A55" s="255"/>
      <c r="B55" s="210" t="s">
        <v>151</v>
      </c>
      <c r="C55" s="250"/>
      <c r="D55" s="257"/>
      <c r="E55" s="258"/>
      <c r="F55" s="259"/>
      <c r="G55" s="236"/>
      <c r="H55" s="231"/>
      <c r="I55" s="261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 t="s">
        <v>107</v>
      </c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 x14ac:dyDescent="0.2">
      <c r="A56" s="255"/>
      <c r="B56" s="210" t="s">
        <v>152</v>
      </c>
      <c r="C56" s="250"/>
      <c r="D56" s="257"/>
      <c r="E56" s="258"/>
      <c r="F56" s="259"/>
      <c r="G56" s="236"/>
      <c r="H56" s="231"/>
      <c r="I56" s="261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>
        <v>1</v>
      </c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 x14ac:dyDescent="0.2">
      <c r="A57" s="256">
        <v>16</v>
      </c>
      <c r="B57" s="213" t="s">
        <v>156</v>
      </c>
      <c r="C57" s="248" t="s">
        <v>157</v>
      </c>
      <c r="D57" s="218" t="s">
        <v>155</v>
      </c>
      <c r="E57" s="223">
        <v>703.23316999999997</v>
      </c>
      <c r="F57" s="233"/>
      <c r="G57" s="232">
        <f>ROUND(E57*F57,2)</f>
        <v>0</v>
      </c>
      <c r="H57" s="231" t="s">
        <v>140</v>
      </c>
      <c r="I57" s="261" t="s">
        <v>96</v>
      </c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 t="s">
        <v>97</v>
      </c>
      <c r="AF57" s="199"/>
      <c r="AG57" s="199"/>
      <c r="AH57" s="199"/>
      <c r="AI57" s="199"/>
      <c r="AJ57" s="199"/>
      <c r="AK57" s="199"/>
      <c r="AL57" s="199"/>
      <c r="AM57" s="199">
        <v>21</v>
      </c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 x14ac:dyDescent="0.2">
      <c r="A58" s="255"/>
      <c r="B58" s="210" t="s">
        <v>158</v>
      </c>
      <c r="C58" s="250"/>
      <c r="D58" s="257"/>
      <c r="E58" s="258"/>
      <c r="F58" s="259"/>
      <c r="G58" s="236"/>
      <c r="H58" s="231"/>
      <c r="I58" s="261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>
        <v>0</v>
      </c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 x14ac:dyDescent="0.2">
      <c r="A59" s="256">
        <v>17</v>
      </c>
      <c r="B59" s="213" t="s">
        <v>159</v>
      </c>
      <c r="C59" s="248" t="s">
        <v>160</v>
      </c>
      <c r="D59" s="218" t="s">
        <v>155</v>
      </c>
      <c r="E59" s="223">
        <v>703.23316999999997</v>
      </c>
      <c r="F59" s="233"/>
      <c r="G59" s="232">
        <f>ROUND(E59*F59,2)</f>
        <v>0</v>
      </c>
      <c r="H59" s="231" t="s">
        <v>140</v>
      </c>
      <c r="I59" s="261" t="s">
        <v>96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97</v>
      </c>
      <c r="AF59" s="199"/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55"/>
      <c r="B60" s="210" t="s">
        <v>161</v>
      </c>
      <c r="C60" s="250"/>
      <c r="D60" s="257"/>
      <c r="E60" s="258"/>
      <c r="F60" s="259"/>
      <c r="G60" s="236"/>
      <c r="H60" s="231"/>
      <c r="I60" s="261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>
        <v>0</v>
      </c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 x14ac:dyDescent="0.2">
      <c r="A61" s="256">
        <v>18</v>
      </c>
      <c r="B61" s="213" t="s">
        <v>162</v>
      </c>
      <c r="C61" s="248" t="s">
        <v>163</v>
      </c>
      <c r="D61" s="218" t="s">
        <v>110</v>
      </c>
      <c r="E61" s="223">
        <v>38.666670000000003</v>
      </c>
      <c r="F61" s="233"/>
      <c r="G61" s="232">
        <f>ROUND(E61*F61,2)</f>
        <v>0</v>
      </c>
      <c r="H61" s="231" t="s">
        <v>140</v>
      </c>
      <c r="I61" s="261" t="s">
        <v>96</v>
      </c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 t="s">
        <v>97</v>
      </c>
      <c r="AF61" s="199"/>
      <c r="AG61" s="199"/>
      <c r="AH61" s="199"/>
      <c r="AI61" s="199"/>
      <c r="AJ61" s="199"/>
      <c r="AK61" s="199"/>
      <c r="AL61" s="199"/>
      <c r="AM61" s="199">
        <v>21</v>
      </c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 x14ac:dyDescent="0.2">
      <c r="A62" s="255"/>
      <c r="B62" s="210" t="s">
        <v>164</v>
      </c>
      <c r="C62" s="250"/>
      <c r="D62" s="257"/>
      <c r="E62" s="258"/>
      <c r="F62" s="259"/>
      <c r="G62" s="236"/>
      <c r="H62" s="231"/>
      <c r="I62" s="261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>
        <v>0</v>
      </c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 x14ac:dyDescent="0.2">
      <c r="A63" s="255"/>
      <c r="B63" s="210" t="s">
        <v>165</v>
      </c>
      <c r="C63" s="250"/>
      <c r="D63" s="257"/>
      <c r="E63" s="258"/>
      <c r="F63" s="259"/>
      <c r="G63" s="236"/>
      <c r="H63" s="231"/>
      <c r="I63" s="261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 t="s">
        <v>107</v>
      </c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 x14ac:dyDescent="0.2">
      <c r="A64" s="256">
        <v>19</v>
      </c>
      <c r="B64" s="213" t="s">
        <v>166</v>
      </c>
      <c r="C64" s="248" t="s">
        <v>167</v>
      </c>
      <c r="D64" s="218" t="s">
        <v>133</v>
      </c>
      <c r="E64" s="223">
        <v>36</v>
      </c>
      <c r="F64" s="233"/>
      <c r="G64" s="232">
        <f>ROUND(E64*F64,2)</f>
        <v>0</v>
      </c>
      <c r="H64" s="231" t="s">
        <v>140</v>
      </c>
      <c r="I64" s="261" t="s">
        <v>96</v>
      </c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 t="s">
        <v>97</v>
      </c>
      <c r="AF64" s="199"/>
      <c r="AG64" s="199"/>
      <c r="AH64" s="199"/>
      <c r="AI64" s="199"/>
      <c r="AJ64" s="199"/>
      <c r="AK64" s="199"/>
      <c r="AL64" s="199"/>
      <c r="AM64" s="199">
        <v>21</v>
      </c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 x14ac:dyDescent="0.2">
      <c r="A65" s="256">
        <v>20</v>
      </c>
      <c r="B65" s="213" t="s">
        <v>168</v>
      </c>
      <c r="C65" s="248" t="s">
        <v>169</v>
      </c>
      <c r="D65" s="218" t="s">
        <v>94</v>
      </c>
      <c r="E65" s="223">
        <v>120.11266999999999</v>
      </c>
      <c r="F65" s="233"/>
      <c r="G65" s="232">
        <f>ROUND(E65*F65,2)</f>
        <v>0</v>
      </c>
      <c r="H65" s="231"/>
      <c r="I65" s="261" t="s">
        <v>125</v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 t="s">
        <v>126</v>
      </c>
      <c r="AF65" s="199" t="s">
        <v>170</v>
      </c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 x14ac:dyDescent="0.2">
      <c r="A66" s="256">
        <v>21</v>
      </c>
      <c r="B66" s="213" t="s">
        <v>171</v>
      </c>
      <c r="C66" s="248" t="s">
        <v>172</v>
      </c>
      <c r="D66" s="218" t="s">
        <v>110</v>
      </c>
      <c r="E66" s="223">
        <v>6.1333299999999999</v>
      </c>
      <c r="F66" s="233"/>
      <c r="G66" s="232">
        <f>ROUND(E66*F66,2)</f>
        <v>0</v>
      </c>
      <c r="H66" s="231"/>
      <c r="I66" s="261" t="s">
        <v>125</v>
      </c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 t="s">
        <v>126</v>
      </c>
      <c r="AF66" s="199" t="s">
        <v>170</v>
      </c>
      <c r="AG66" s="199"/>
      <c r="AH66" s="199"/>
      <c r="AI66" s="199"/>
      <c r="AJ66" s="199"/>
      <c r="AK66" s="199"/>
      <c r="AL66" s="199"/>
      <c r="AM66" s="199">
        <v>21</v>
      </c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1" x14ac:dyDescent="0.2">
      <c r="A67" s="256">
        <v>22</v>
      </c>
      <c r="B67" s="213" t="s">
        <v>173</v>
      </c>
      <c r="C67" s="248" t="s">
        <v>174</v>
      </c>
      <c r="D67" s="218" t="s">
        <v>110</v>
      </c>
      <c r="E67" s="223">
        <v>1.512</v>
      </c>
      <c r="F67" s="233"/>
      <c r="G67" s="232">
        <f>ROUND(E67*F67,2)</f>
        <v>0</v>
      </c>
      <c r="H67" s="231"/>
      <c r="I67" s="261" t="s">
        <v>125</v>
      </c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 t="s">
        <v>126</v>
      </c>
      <c r="AF67" s="199" t="s">
        <v>170</v>
      </c>
      <c r="AG67" s="199"/>
      <c r="AH67" s="199"/>
      <c r="AI67" s="199"/>
      <c r="AJ67" s="199"/>
      <c r="AK67" s="199"/>
      <c r="AL67" s="199"/>
      <c r="AM67" s="199">
        <v>21</v>
      </c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 x14ac:dyDescent="0.2">
      <c r="A68" s="256">
        <v>23</v>
      </c>
      <c r="B68" s="213" t="s">
        <v>175</v>
      </c>
      <c r="C68" s="248" t="s">
        <v>176</v>
      </c>
      <c r="D68" s="218" t="s">
        <v>110</v>
      </c>
      <c r="E68" s="223">
        <v>28.133330000000001</v>
      </c>
      <c r="F68" s="233"/>
      <c r="G68" s="232">
        <f>ROUND(E68*F68,2)</f>
        <v>0</v>
      </c>
      <c r="H68" s="231"/>
      <c r="I68" s="261" t="s">
        <v>125</v>
      </c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 t="s">
        <v>126</v>
      </c>
      <c r="AF68" s="199" t="s">
        <v>170</v>
      </c>
      <c r="AG68" s="199"/>
      <c r="AH68" s="199"/>
      <c r="AI68" s="199"/>
      <c r="AJ68" s="199"/>
      <c r="AK68" s="199"/>
      <c r="AL68" s="199"/>
      <c r="AM68" s="199">
        <v>21</v>
      </c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x14ac:dyDescent="0.2">
      <c r="A69" s="254" t="s">
        <v>89</v>
      </c>
      <c r="B69" s="212" t="s">
        <v>56</v>
      </c>
      <c r="C69" s="246" t="s">
        <v>57</v>
      </c>
      <c r="D69" s="216"/>
      <c r="E69" s="221"/>
      <c r="F69" s="237">
        <f>SUM(G70:G133)</f>
        <v>0</v>
      </c>
      <c r="G69" s="238"/>
      <c r="H69" s="228"/>
      <c r="I69" s="260"/>
      <c r="AE69" t="s">
        <v>90</v>
      </c>
    </row>
    <row r="70" spans="1:60" outlineLevel="1" x14ac:dyDescent="0.2">
      <c r="A70" s="255"/>
      <c r="B70" s="209" t="s">
        <v>177</v>
      </c>
      <c r="C70" s="247"/>
      <c r="D70" s="217"/>
      <c r="E70" s="222"/>
      <c r="F70" s="229"/>
      <c r="G70" s="230"/>
      <c r="H70" s="231"/>
      <c r="I70" s="261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>
        <v>0</v>
      </c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 x14ac:dyDescent="0.2">
      <c r="A71" s="255"/>
      <c r="B71" s="210" t="s">
        <v>178</v>
      </c>
      <c r="C71" s="250"/>
      <c r="D71" s="257"/>
      <c r="E71" s="258"/>
      <c r="F71" s="259"/>
      <c r="G71" s="236"/>
      <c r="H71" s="231"/>
      <c r="I71" s="261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>
        <v>1</v>
      </c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1" x14ac:dyDescent="0.2">
      <c r="A72" s="256">
        <v>24</v>
      </c>
      <c r="B72" s="213" t="s">
        <v>179</v>
      </c>
      <c r="C72" s="248" t="s">
        <v>180</v>
      </c>
      <c r="D72" s="218" t="s">
        <v>94</v>
      </c>
      <c r="E72" s="223">
        <v>149.5</v>
      </c>
      <c r="F72" s="233"/>
      <c r="G72" s="232">
        <f>ROUND(E72*F72,2)</f>
        <v>0</v>
      </c>
      <c r="H72" s="231" t="s">
        <v>181</v>
      </c>
      <c r="I72" s="261" t="s">
        <v>96</v>
      </c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 t="s">
        <v>97</v>
      </c>
      <c r="AF72" s="199"/>
      <c r="AG72" s="199"/>
      <c r="AH72" s="199"/>
      <c r="AI72" s="199"/>
      <c r="AJ72" s="199"/>
      <c r="AK72" s="199"/>
      <c r="AL72" s="199"/>
      <c r="AM72" s="199">
        <v>21</v>
      </c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 x14ac:dyDescent="0.2">
      <c r="A73" s="255"/>
      <c r="B73" s="210" t="s">
        <v>182</v>
      </c>
      <c r="C73" s="250"/>
      <c r="D73" s="257"/>
      <c r="E73" s="258"/>
      <c r="F73" s="259"/>
      <c r="G73" s="236"/>
      <c r="H73" s="231"/>
      <c r="I73" s="261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>
        <v>0</v>
      </c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 x14ac:dyDescent="0.2">
      <c r="A74" s="255"/>
      <c r="B74" s="210" t="s">
        <v>183</v>
      </c>
      <c r="C74" s="250"/>
      <c r="D74" s="257"/>
      <c r="E74" s="258"/>
      <c r="F74" s="259"/>
      <c r="G74" s="236"/>
      <c r="H74" s="231"/>
      <c r="I74" s="261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>
        <v>1</v>
      </c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 x14ac:dyDescent="0.2">
      <c r="A75" s="256">
        <v>25</v>
      </c>
      <c r="B75" s="213" t="s">
        <v>184</v>
      </c>
      <c r="C75" s="248" t="s">
        <v>185</v>
      </c>
      <c r="D75" s="218" t="s">
        <v>155</v>
      </c>
      <c r="E75" s="223">
        <v>30.725000000000001</v>
      </c>
      <c r="F75" s="233"/>
      <c r="G75" s="232">
        <f>ROUND(E75*F75,2)</f>
        <v>0</v>
      </c>
      <c r="H75" s="231" t="s">
        <v>181</v>
      </c>
      <c r="I75" s="261" t="s">
        <v>96</v>
      </c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 t="s">
        <v>97</v>
      </c>
      <c r="AF75" s="199"/>
      <c r="AG75" s="199"/>
      <c r="AH75" s="199"/>
      <c r="AI75" s="199"/>
      <c r="AJ75" s="199"/>
      <c r="AK75" s="199"/>
      <c r="AL75" s="199"/>
      <c r="AM75" s="199">
        <v>21</v>
      </c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 x14ac:dyDescent="0.2">
      <c r="A76" s="255"/>
      <c r="B76" s="210" t="s">
        <v>186</v>
      </c>
      <c r="C76" s="250"/>
      <c r="D76" s="257"/>
      <c r="E76" s="258"/>
      <c r="F76" s="259"/>
      <c r="G76" s="236"/>
      <c r="H76" s="231"/>
      <c r="I76" s="261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>
        <v>0</v>
      </c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55"/>
      <c r="B77" s="210" t="s">
        <v>187</v>
      </c>
      <c r="C77" s="250"/>
      <c r="D77" s="257"/>
      <c r="E77" s="258"/>
      <c r="F77" s="259"/>
      <c r="G77" s="236"/>
      <c r="H77" s="231"/>
      <c r="I77" s="261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>
        <v>1</v>
      </c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 x14ac:dyDescent="0.2">
      <c r="A78" s="256">
        <v>26</v>
      </c>
      <c r="B78" s="213" t="s">
        <v>188</v>
      </c>
      <c r="C78" s="248" t="s">
        <v>189</v>
      </c>
      <c r="D78" s="218" t="s">
        <v>155</v>
      </c>
      <c r="E78" s="223">
        <v>4.4000000000000004</v>
      </c>
      <c r="F78" s="233"/>
      <c r="G78" s="232">
        <f>ROUND(E78*F78,2)</f>
        <v>0</v>
      </c>
      <c r="H78" s="231" t="s">
        <v>181</v>
      </c>
      <c r="I78" s="261" t="s">
        <v>96</v>
      </c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 t="s">
        <v>97</v>
      </c>
      <c r="AF78" s="199"/>
      <c r="AG78" s="199"/>
      <c r="AH78" s="199"/>
      <c r="AI78" s="199"/>
      <c r="AJ78" s="199"/>
      <c r="AK78" s="199"/>
      <c r="AL78" s="199"/>
      <c r="AM78" s="199">
        <v>21</v>
      </c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 x14ac:dyDescent="0.2">
      <c r="A79" s="255"/>
      <c r="B79" s="214"/>
      <c r="C79" s="249" t="s">
        <v>190</v>
      </c>
      <c r="D79" s="219"/>
      <c r="E79" s="224"/>
      <c r="F79" s="234"/>
      <c r="G79" s="235"/>
      <c r="H79" s="231"/>
      <c r="I79" s="261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  <c r="AF79" s="199"/>
      <c r="AG79" s="199"/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202" t="str">
        <f>C79</f>
        <v>včetně spojovacích prostředků.</v>
      </c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55"/>
      <c r="B80" s="210" t="s">
        <v>186</v>
      </c>
      <c r="C80" s="250"/>
      <c r="D80" s="257"/>
      <c r="E80" s="258"/>
      <c r="F80" s="259"/>
      <c r="G80" s="236"/>
      <c r="H80" s="231"/>
      <c r="I80" s="261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>
        <v>0</v>
      </c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 x14ac:dyDescent="0.2">
      <c r="A81" s="255"/>
      <c r="B81" s="210" t="s">
        <v>187</v>
      </c>
      <c r="C81" s="250"/>
      <c r="D81" s="257"/>
      <c r="E81" s="258"/>
      <c r="F81" s="259"/>
      <c r="G81" s="236"/>
      <c r="H81" s="231"/>
      <c r="I81" s="261"/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>
        <v>1</v>
      </c>
      <c r="AD81" s="199"/>
      <c r="AE81" s="199"/>
      <c r="AF81" s="199"/>
      <c r="AG81" s="199"/>
      <c r="AH81" s="199"/>
      <c r="AI81" s="199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56">
        <v>27</v>
      </c>
      <c r="B82" s="213" t="s">
        <v>191</v>
      </c>
      <c r="C82" s="248" t="s">
        <v>192</v>
      </c>
      <c r="D82" s="218" t="s">
        <v>155</v>
      </c>
      <c r="E82" s="223">
        <v>13</v>
      </c>
      <c r="F82" s="233"/>
      <c r="G82" s="232">
        <f>ROUND(E82*F82,2)</f>
        <v>0</v>
      </c>
      <c r="H82" s="231" t="s">
        <v>181</v>
      </c>
      <c r="I82" s="261" t="s">
        <v>96</v>
      </c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 t="s">
        <v>97</v>
      </c>
      <c r="AF82" s="199"/>
      <c r="AG82" s="199"/>
      <c r="AH82" s="199"/>
      <c r="AI82" s="199"/>
      <c r="AJ82" s="199"/>
      <c r="AK82" s="199"/>
      <c r="AL82" s="199"/>
      <c r="AM82" s="199">
        <v>21</v>
      </c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 x14ac:dyDescent="0.2">
      <c r="A83" s="255"/>
      <c r="B83" s="214"/>
      <c r="C83" s="249" t="s">
        <v>190</v>
      </c>
      <c r="D83" s="219"/>
      <c r="E83" s="224"/>
      <c r="F83" s="234"/>
      <c r="G83" s="235"/>
      <c r="H83" s="231"/>
      <c r="I83" s="261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202" t="str">
        <f>C83</f>
        <v>včetně spojovacích prostředků.</v>
      </c>
      <c r="BB83" s="199"/>
      <c r="BC83" s="199"/>
      <c r="BD83" s="199"/>
      <c r="BE83" s="199"/>
      <c r="BF83" s="199"/>
      <c r="BG83" s="199"/>
      <c r="BH83" s="199"/>
    </row>
    <row r="84" spans="1:60" outlineLevel="1" x14ac:dyDescent="0.2">
      <c r="A84" s="255"/>
      <c r="B84" s="210" t="s">
        <v>193</v>
      </c>
      <c r="C84" s="250"/>
      <c r="D84" s="257"/>
      <c r="E84" s="258"/>
      <c r="F84" s="259"/>
      <c r="G84" s="236"/>
      <c r="H84" s="231"/>
      <c r="I84" s="261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>
        <v>0</v>
      </c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 x14ac:dyDescent="0.2">
      <c r="A85" s="255"/>
      <c r="B85" s="210" t="s">
        <v>194</v>
      </c>
      <c r="C85" s="250"/>
      <c r="D85" s="257"/>
      <c r="E85" s="258"/>
      <c r="F85" s="259"/>
      <c r="G85" s="236"/>
      <c r="H85" s="231"/>
      <c r="I85" s="261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 t="s">
        <v>107</v>
      </c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55"/>
      <c r="B86" s="210" t="s">
        <v>195</v>
      </c>
      <c r="C86" s="250"/>
      <c r="D86" s="257"/>
      <c r="E86" s="258"/>
      <c r="F86" s="259"/>
      <c r="G86" s="236"/>
      <c r="H86" s="231"/>
      <c r="I86" s="261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>
        <v>1</v>
      </c>
      <c r="AD86" s="199"/>
      <c r="AE86" s="199"/>
      <c r="AF86" s="199"/>
      <c r="AG86" s="199"/>
      <c r="AH86" s="199"/>
      <c r="AI86" s="199"/>
      <c r="AJ86" s="199"/>
      <c r="AK86" s="199"/>
      <c r="AL86" s="199"/>
      <c r="AM86" s="199"/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 x14ac:dyDescent="0.2">
      <c r="A87" s="256">
        <v>28</v>
      </c>
      <c r="B87" s="213" t="s">
        <v>196</v>
      </c>
      <c r="C87" s="248" t="s">
        <v>197</v>
      </c>
      <c r="D87" s="218" t="s">
        <v>155</v>
      </c>
      <c r="E87" s="223">
        <v>29.07</v>
      </c>
      <c r="F87" s="233"/>
      <c r="G87" s="232">
        <f>ROUND(E87*F87,2)</f>
        <v>0</v>
      </c>
      <c r="H87" s="231" t="s">
        <v>181</v>
      </c>
      <c r="I87" s="261" t="s">
        <v>96</v>
      </c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 t="s">
        <v>97</v>
      </c>
      <c r="AF87" s="199"/>
      <c r="AG87" s="199"/>
      <c r="AH87" s="199"/>
      <c r="AI87" s="199"/>
      <c r="AJ87" s="199"/>
      <c r="AK87" s="199"/>
      <c r="AL87" s="199"/>
      <c r="AM87" s="199">
        <v>21</v>
      </c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1" x14ac:dyDescent="0.2">
      <c r="A88" s="255"/>
      <c r="B88" s="210" t="s">
        <v>193</v>
      </c>
      <c r="C88" s="250"/>
      <c r="D88" s="257"/>
      <c r="E88" s="258"/>
      <c r="F88" s="259"/>
      <c r="G88" s="236"/>
      <c r="H88" s="231"/>
      <c r="I88" s="261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>
        <v>0</v>
      </c>
      <c r="AD88" s="199"/>
      <c r="AE88" s="199"/>
      <c r="AF88" s="199"/>
      <c r="AG88" s="199"/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 x14ac:dyDescent="0.2">
      <c r="A89" s="255"/>
      <c r="B89" s="210" t="s">
        <v>194</v>
      </c>
      <c r="C89" s="250"/>
      <c r="D89" s="257"/>
      <c r="E89" s="258"/>
      <c r="F89" s="259"/>
      <c r="G89" s="236"/>
      <c r="H89" s="231"/>
      <c r="I89" s="261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 t="s">
        <v>107</v>
      </c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 x14ac:dyDescent="0.2">
      <c r="A90" s="255"/>
      <c r="B90" s="210" t="s">
        <v>198</v>
      </c>
      <c r="C90" s="250"/>
      <c r="D90" s="257"/>
      <c r="E90" s="258"/>
      <c r="F90" s="259"/>
      <c r="G90" s="236"/>
      <c r="H90" s="231"/>
      <c r="I90" s="261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>
        <v>1</v>
      </c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56">
        <v>29</v>
      </c>
      <c r="B91" s="213" t="s">
        <v>199</v>
      </c>
      <c r="C91" s="248" t="s">
        <v>200</v>
      </c>
      <c r="D91" s="218" t="s">
        <v>201</v>
      </c>
      <c r="E91" s="223">
        <v>59</v>
      </c>
      <c r="F91" s="233"/>
      <c r="G91" s="232">
        <f>ROUND(E91*F91,2)</f>
        <v>0</v>
      </c>
      <c r="H91" s="231" t="s">
        <v>181</v>
      </c>
      <c r="I91" s="261" t="s">
        <v>96</v>
      </c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 t="s">
        <v>97</v>
      </c>
      <c r="AF91" s="199"/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 x14ac:dyDescent="0.2">
      <c r="A92" s="255"/>
      <c r="B92" s="210" t="s">
        <v>202</v>
      </c>
      <c r="C92" s="250"/>
      <c r="D92" s="257"/>
      <c r="E92" s="258"/>
      <c r="F92" s="259"/>
      <c r="G92" s="236"/>
      <c r="H92" s="231"/>
      <c r="I92" s="261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>
        <v>0</v>
      </c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 x14ac:dyDescent="0.2">
      <c r="A93" s="255"/>
      <c r="B93" s="210" t="s">
        <v>203</v>
      </c>
      <c r="C93" s="250"/>
      <c r="D93" s="257"/>
      <c r="E93" s="258"/>
      <c r="F93" s="259"/>
      <c r="G93" s="236"/>
      <c r="H93" s="231"/>
      <c r="I93" s="261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>
        <v>1</v>
      </c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 x14ac:dyDescent="0.2">
      <c r="A94" s="256">
        <v>30</v>
      </c>
      <c r="B94" s="213" t="s">
        <v>204</v>
      </c>
      <c r="C94" s="248" t="s">
        <v>205</v>
      </c>
      <c r="D94" s="218" t="s">
        <v>155</v>
      </c>
      <c r="E94" s="223">
        <v>18.875</v>
      </c>
      <c r="F94" s="233"/>
      <c r="G94" s="232">
        <f>ROUND(E94*F94,2)</f>
        <v>0</v>
      </c>
      <c r="H94" s="231" t="s">
        <v>181</v>
      </c>
      <c r="I94" s="261" t="s">
        <v>96</v>
      </c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97</v>
      </c>
      <c r="AF94" s="199"/>
      <c r="AG94" s="199"/>
      <c r="AH94" s="199"/>
      <c r="AI94" s="199"/>
      <c r="AJ94" s="199"/>
      <c r="AK94" s="199"/>
      <c r="AL94" s="199"/>
      <c r="AM94" s="199">
        <v>21</v>
      </c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55"/>
      <c r="B95" s="210" t="s">
        <v>202</v>
      </c>
      <c r="C95" s="250"/>
      <c r="D95" s="257"/>
      <c r="E95" s="258"/>
      <c r="F95" s="259"/>
      <c r="G95" s="236"/>
      <c r="H95" s="231"/>
      <c r="I95" s="261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>
        <v>0</v>
      </c>
      <c r="AD95" s="199"/>
      <c r="AE95" s="199"/>
      <c r="AF95" s="199"/>
      <c r="AG95" s="199"/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 x14ac:dyDescent="0.2">
      <c r="A96" s="255"/>
      <c r="B96" s="210" t="s">
        <v>203</v>
      </c>
      <c r="C96" s="250"/>
      <c r="D96" s="257"/>
      <c r="E96" s="258"/>
      <c r="F96" s="259"/>
      <c r="G96" s="236"/>
      <c r="H96" s="231"/>
      <c r="I96" s="261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>
        <v>1</v>
      </c>
      <c r="AD96" s="199"/>
      <c r="AE96" s="199"/>
      <c r="AF96" s="199"/>
      <c r="AG96" s="199"/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56">
        <v>31</v>
      </c>
      <c r="B97" s="213" t="s">
        <v>206</v>
      </c>
      <c r="C97" s="248" t="s">
        <v>207</v>
      </c>
      <c r="D97" s="218" t="s">
        <v>155</v>
      </c>
      <c r="E97" s="223">
        <v>30.6</v>
      </c>
      <c r="F97" s="233"/>
      <c r="G97" s="232">
        <f>ROUND(E97*F97,2)</f>
        <v>0</v>
      </c>
      <c r="H97" s="231" t="s">
        <v>181</v>
      </c>
      <c r="I97" s="261" t="s">
        <v>96</v>
      </c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 t="s">
        <v>97</v>
      </c>
      <c r="AF97" s="199"/>
      <c r="AG97" s="199"/>
      <c r="AH97" s="199"/>
      <c r="AI97" s="199"/>
      <c r="AJ97" s="199"/>
      <c r="AK97" s="199"/>
      <c r="AL97" s="199"/>
      <c r="AM97" s="199">
        <v>21</v>
      </c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 x14ac:dyDescent="0.2">
      <c r="A98" s="255"/>
      <c r="B98" s="210" t="s">
        <v>202</v>
      </c>
      <c r="C98" s="250"/>
      <c r="D98" s="257"/>
      <c r="E98" s="258"/>
      <c r="F98" s="259"/>
      <c r="G98" s="236"/>
      <c r="H98" s="231"/>
      <c r="I98" s="261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>
        <v>0</v>
      </c>
      <c r="AD98" s="199"/>
      <c r="AE98" s="199"/>
      <c r="AF98" s="199"/>
      <c r="AG98" s="199"/>
      <c r="AH98" s="199"/>
      <c r="AI98" s="199"/>
      <c r="AJ98" s="199"/>
      <c r="AK98" s="199"/>
      <c r="AL98" s="199"/>
      <c r="AM98" s="199"/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55"/>
      <c r="B99" s="210" t="s">
        <v>208</v>
      </c>
      <c r="C99" s="250"/>
      <c r="D99" s="257"/>
      <c r="E99" s="258"/>
      <c r="F99" s="259"/>
      <c r="G99" s="236"/>
      <c r="H99" s="231"/>
      <c r="I99" s="261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>
        <v>1</v>
      </c>
      <c r="AD99" s="199"/>
      <c r="AE99" s="199"/>
      <c r="AF99" s="199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 x14ac:dyDescent="0.2">
      <c r="A100" s="256">
        <v>32</v>
      </c>
      <c r="B100" s="213" t="s">
        <v>209</v>
      </c>
      <c r="C100" s="248" t="s">
        <v>210</v>
      </c>
      <c r="D100" s="218" t="s">
        <v>201</v>
      </c>
      <c r="E100" s="223">
        <v>4</v>
      </c>
      <c r="F100" s="233"/>
      <c r="G100" s="232">
        <f>ROUND(E100*F100,2)</f>
        <v>0</v>
      </c>
      <c r="H100" s="231" t="s">
        <v>181</v>
      </c>
      <c r="I100" s="261" t="s">
        <v>96</v>
      </c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 t="s">
        <v>97</v>
      </c>
      <c r="AF100" s="199"/>
      <c r="AG100" s="199"/>
      <c r="AH100" s="199"/>
      <c r="AI100" s="199"/>
      <c r="AJ100" s="199"/>
      <c r="AK100" s="199"/>
      <c r="AL100" s="199"/>
      <c r="AM100" s="199">
        <v>21</v>
      </c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outlineLevel="1" x14ac:dyDescent="0.2">
      <c r="A101" s="255"/>
      <c r="B101" s="210" t="s">
        <v>211</v>
      </c>
      <c r="C101" s="250"/>
      <c r="D101" s="257"/>
      <c r="E101" s="258"/>
      <c r="F101" s="259"/>
      <c r="G101" s="236"/>
      <c r="H101" s="231"/>
      <c r="I101" s="261"/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>
        <v>0</v>
      </c>
      <c r="AD101" s="199"/>
      <c r="AE101" s="199"/>
      <c r="AF101" s="199"/>
      <c r="AG101" s="199"/>
      <c r="AH101" s="199"/>
      <c r="AI101" s="199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 x14ac:dyDescent="0.2">
      <c r="A102" s="255"/>
      <c r="B102" s="210" t="s">
        <v>212</v>
      </c>
      <c r="C102" s="250"/>
      <c r="D102" s="257"/>
      <c r="E102" s="258"/>
      <c r="F102" s="259"/>
      <c r="G102" s="236"/>
      <c r="H102" s="231"/>
      <c r="I102" s="261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>
        <v>1</v>
      </c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 x14ac:dyDescent="0.2">
      <c r="A103" s="256">
        <v>33</v>
      </c>
      <c r="B103" s="213" t="s">
        <v>213</v>
      </c>
      <c r="C103" s="248" t="s">
        <v>214</v>
      </c>
      <c r="D103" s="218" t="s">
        <v>155</v>
      </c>
      <c r="E103" s="223">
        <v>35.4</v>
      </c>
      <c r="F103" s="233"/>
      <c r="G103" s="232">
        <f>ROUND(E103*F103,2)</f>
        <v>0</v>
      </c>
      <c r="H103" s="231" t="s">
        <v>181</v>
      </c>
      <c r="I103" s="261" t="s">
        <v>96</v>
      </c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 t="s">
        <v>97</v>
      </c>
      <c r="AF103" s="199"/>
      <c r="AG103" s="199"/>
      <c r="AH103" s="199"/>
      <c r="AI103" s="199"/>
      <c r="AJ103" s="199"/>
      <c r="AK103" s="199"/>
      <c r="AL103" s="199"/>
      <c r="AM103" s="199">
        <v>21</v>
      </c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 x14ac:dyDescent="0.2">
      <c r="A104" s="255"/>
      <c r="B104" s="210" t="s">
        <v>211</v>
      </c>
      <c r="C104" s="250"/>
      <c r="D104" s="257"/>
      <c r="E104" s="258"/>
      <c r="F104" s="259"/>
      <c r="G104" s="236"/>
      <c r="H104" s="231"/>
      <c r="I104" s="261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>
        <v>0</v>
      </c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55"/>
      <c r="B105" s="210" t="s">
        <v>212</v>
      </c>
      <c r="C105" s="250"/>
      <c r="D105" s="257"/>
      <c r="E105" s="258"/>
      <c r="F105" s="259"/>
      <c r="G105" s="236"/>
      <c r="H105" s="231"/>
      <c r="I105" s="261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>
        <v>1</v>
      </c>
      <c r="AD105" s="199"/>
      <c r="AE105" s="199"/>
      <c r="AF105" s="199"/>
      <c r="AG105" s="199"/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 x14ac:dyDescent="0.2">
      <c r="A106" s="256">
        <v>34</v>
      </c>
      <c r="B106" s="213" t="s">
        <v>215</v>
      </c>
      <c r="C106" s="248" t="s">
        <v>216</v>
      </c>
      <c r="D106" s="218" t="s">
        <v>155</v>
      </c>
      <c r="E106" s="223">
        <v>262.33999999999997</v>
      </c>
      <c r="F106" s="233"/>
      <c r="G106" s="232">
        <f>ROUND(E106*F106,2)</f>
        <v>0</v>
      </c>
      <c r="H106" s="231" t="s">
        <v>181</v>
      </c>
      <c r="I106" s="261" t="s">
        <v>96</v>
      </c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 t="s">
        <v>97</v>
      </c>
      <c r="AF106" s="199"/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55"/>
      <c r="B107" s="214"/>
      <c r="C107" s="249" t="s">
        <v>190</v>
      </c>
      <c r="D107" s="219"/>
      <c r="E107" s="224"/>
      <c r="F107" s="234"/>
      <c r="G107" s="235"/>
      <c r="H107" s="231"/>
      <c r="I107" s="261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202" t="str">
        <f>C107</f>
        <v>včetně spojovacích prostředků.</v>
      </c>
      <c r="BB107" s="199"/>
      <c r="BC107" s="199"/>
      <c r="BD107" s="199"/>
      <c r="BE107" s="199"/>
      <c r="BF107" s="199"/>
      <c r="BG107" s="199"/>
      <c r="BH107" s="199"/>
    </row>
    <row r="108" spans="1:60" outlineLevel="1" x14ac:dyDescent="0.2">
      <c r="A108" s="255"/>
      <c r="B108" s="210" t="s">
        <v>217</v>
      </c>
      <c r="C108" s="250"/>
      <c r="D108" s="257"/>
      <c r="E108" s="258"/>
      <c r="F108" s="259"/>
      <c r="G108" s="236"/>
      <c r="H108" s="231"/>
      <c r="I108" s="261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>
        <v>0</v>
      </c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 x14ac:dyDescent="0.2">
      <c r="A109" s="255"/>
      <c r="B109" s="210" t="s">
        <v>218</v>
      </c>
      <c r="C109" s="250"/>
      <c r="D109" s="257"/>
      <c r="E109" s="258"/>
      <c r="F109" s="259"/>
      <c r="G109" s="236"/>
      <c r="H109" s="231"/>
      <c r="I109" s="261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 t="s">
        <v>107</v>
      </c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 x14ac:dyDescent="0.2">
      <c r="A110" s="255"/>
      <c r="B110" s="210" t="s">
        <v>219</v>
      </c>
      <c r="C110" s="250"/>
      <c r="D110" s="257"/>
      <c r="E110" s="258"/>
      <c r="F110" s="259"/>
      <c r="G110" s="236"/>
      <c r="H110" s="231"/>
      <c r="I110" s="261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>
        <v>1</v>
      </c>
      <c r="AD110" s="199"/>
      <c r="AE110" s="199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56">
        <v>35</v>
      </c>
      <c r="B111" s="213" t="s">
        <v>220</v>
      </c>
      <c r="C111" s="248" t="s">
        <v>221</v>
      </c>
      <c r="D111" s="218" t="s">
        <v>155</v>
      </c>
      <c r="E111" s="223">
        <v>114.1</v>
      </c>
      <c r="F111" s="233"/>
      <c r="G111" s="232">
        <f>ROUND(E111*F111,2)</f>
        <v>0</v>
      </c>
      <c r="H111" s="231" t="s">
        <v>181</v>
      </c>
      <c r="I111" s="261" t="s">
        <v>96</v>
      </c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 t="s">
        <v>97</v>
      </c>
      <c r="AF111" s="199"/>
      <c r="AG111" s="199"/>
      <c r="AH111" s="199"/>
      <c r="AI111" s="199"/>
      <c r="AJ111" s="199"/>
      <c r="AK111" s="199"/>
      <c r="AL111" s="199"/>
      <c r="AM111" s="199">
        <v>21</v>
      </c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1" x14ac:dyDescent="0.2">
      <c r="A112" s="255"/>
      <c r="B112" s="210" t="s">
        <v>217</v>
      </c>
      <c r="C112" s="250"/>
      <c r="D112" s="257"/>
      <c r="E112" s="258"/>
      <c r="F112" s="259"/>
      <c r="G112" s="236"/>
      <c r="H112" s="231"/>
      <c r="I112" s="261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>
        <v>0</v>
      </c>
      <c r="AD112" s="199"/>
      <c r="AE112" s="199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 x14ac:dyDescent="0.2">
      <c r="A113" s="255"/>
      <c r="B113" s="210" t="s">
        <v>218</v>
      </c>
      <c r="C113" s="250"/>
      <c r="D113" s="257"/>
      <c r="E113" s="258"/>
      <c r="F113" s="259"/>
      <c r="G113" s="236"/>
      <c r="H113" s="231"/>
      <c r="I113" s="261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 t="s">
        <v>107</v>
      </c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 x14ac:dyDescent="0.2">
      <c r="A114" s="255"/>
      <c r="B114" s="210" t="s">
        <v>219</v>
      </c>
      <c r="C114" s="250"/>
      <c r="D114" s="257"/>
      <c r="E114" s="258"/>
      <c r="F114" s="259"/>
      <c r="G114" s="236"/>
      <c r="H114" s="231"/>
      <c r="I114" s="261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>
        <v>1</v>
      </c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56">
        <v>36</v>
      </c>
      <c r="B115" s="213" t="s">
        <v>222</v>
      </c>
      <c r="C115" s="248" t="s">
        <v>223</v>
      </c>
      <c r="D115" s="218" t="s">
        <v>155</v>
      </c>
      <c r="E115" s="223">
        <v>16.670000000000002</v>
      </c>
      <c r="F115" s="233"/>
      <c r="G115" s="232">
        <f>ROUND(E115*F115,2)</f>
        <v>0</v>
      </c>
      <c r="H115" s="231" t="s">
        <v>181</v>
      </c>
      <c r="I115" s="261" t="s">
        <v>96</v>
      </c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 t="s">
        <v>97</v>
      </c>
      <c r="AF115" s="199"/>
      <c r="AG115" s="199"/>
      <c r="AH115" s="199"/>
      <c r="AI115" s="199"/>
      <c r="AJ115" s="199"/>
      <c r="AK115" s="199"/>
      <c r="AL115" s="199"/>
      <c r="AM115" s="199">
        <v>21</v>
      </c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outlineLevel="1" x14ac:dyDescent="0.2">
      <c r="A116" s="255"/>
      <c r="B116" s="210" t="s">
        <v>217</v>
      </c>
      <c r="C116" s="250"/>
      <c r="D116" s="257"/>
      <c r="E116" s="258"/>
      <c r="F116" s="259"/>
      <c r="G116" s="236"/>
      <c r="H116" s="231"/>
      <c r="I116" s="261"/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>
        <v>0</v>
      </c>
      <c r="AD116" s="199"/>
      <c r="AE116" s="199"/>
      <c r="AF116" s="199"/>
      <c r="AG116" s="199"/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99"/>
      <c r="BF116" s="199"/>
      <c r="BG116" s="199"/>
      <c r="BH116" s="199"/>
    </row>
    <row r="117" spans="1:60" outlineLevel="1" x14ac:dyDescent="0.2">
      <c r="A117" s="255"/>
      <c r="B117" s="210" t="s">
        <v>218</v>
      </c>
      <c r="C117" s="250"/>
      <c r="D117" s="257"/>
      <c r="E117" s="258"/>
      <c r="F117" s="259"/>
      <c r="G117" s="236"/>
      <c r="H117" s="231"/>
      <c r="I117" s="261"/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 t="s">
        <v>107</v>
      </c>
      <c r="AF117" s="199"/>
      <c r="AG117" s="199"/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outlineLevel="1" x14ac:dyDescent="0.2">
      <c r="A118" s="255"/>
      <c r="B118" s="210" t="s">
        <v>219</v>
      </c>
      <c r="C118" s="250"/>
      <c r="D118" s="257"/>
      <c r="E118" s="258"/>
      <c r="F118" s="259"/>
      <c r="G118" s="236"/>
      <c r="H118" s="231"/>
      <c r="I118" s="261"/>
      <c r="J118" s="199"/>
      <c r="K118" s="199"/>
      <c r="L118" s="199"/>
      <c r="M118" s="199"/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199"/>
      <c r="Y118" s="199"/>
      <c r="Z118" s="199"/>
      <c r="AA118" s="199"/>
      <c r="AB118" s="199"/>
      <c r="AC118" s="199">
        <v>1</v>
      </c>
      <c r="AD118" s="199"/>
      <c r="AE118" s="199"/>
      <c r="AF118" s="199"/>
      <c r="AG118" s="199"/>
      <c r="AH118" s="199"/>
      <c r="AI118" s="199"/>
      <c r="AJ118" s="199"/>
      <c r="AK118" s="199"/>
      <c r="AL118" s="199"/>
      <c r="AM118" s="199"/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199"/>
      <c r="BB118" s="199"/>
      <c r="BC118" s="199"/>
      <c r="BD118" s="199"/>
      <c r="BE118" s="199"/>
      <c r="BF118" s="199"/>
      <c r="BG118" s="199"/>
      <c r="BH118" s="199"/>
    </row>
    <row r="119" spans="1:60" outlineLevel="1" x14ac:dyDescent="0.2">
      <c r="A119" s="256">
        <v>37</v>
      </c>
      <c r="B119" s="213" t="s">
        <v>224</v>
      </c>
      <c r="C119" s="248" t="s">
        <v>225</v>
      </c>
      <c r="D119" s="218" t="s">
        <v>155</v>
      </c>
      <c r="E119" s="223">
        <v>11</v>
      </c>
      <c r="F119" s="233"/>
      <c r="G119" s="232">
        <f>ROUND(E119*F119,2)</f>
        <v>0</v>
      </c>
      <c r="H119" s="231" t="s">
        <v>181</v>
      </c>
      <c r="I119" s="261" t="s">
        <v>96</v>
      </c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 t="s">
        <v>97</v>
      </c>
      <c r="AF119" s="199"/>
      <c r="AG119" s="199"/>
      <c r="AH119" s="199"/>
      <c r="AI119" s="199"/>
      <c r="AJ119" s="199"/>
      <c r="AK119" s="199"/>
      <c r="AL119" s="199"/>
      <c r="AM119" s="199">
        <v>21</v>
      </c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1" x14ac:dyDescent="0.2">
      <c r="A120" s="255"/>
      <c r="B120" s="210" t="s">
        <v>226</v>
      </c>
      <c r="C120" s="250"/>
      <c r="D120" s="257"/>
      <c r="E120" s="258"/>
      <c r="F120" s="259"/>
      <c r="G120" s="236"/>
      <c r="H120" s="231"/>
      <c r="I120" s="261"/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>
        <v>0</v>
      </c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199"/>
      <c r="BE120" s="199"/>
      <c r="BF120" s="199"/>
      <c r="BG120" s="199"/>
      <c r="BH120" s="199"/>
    </row>
    <row r="121" spans="1:60" outlineLevel="1" x14ac:dyDescent="0.2">
      <c r="A121" s="255"/>
      <c r="B121" s="210" t="s">
        <v>194</v>
      </c>
      <c r="C121" s="250"/>
      <c r="D121" s="257"/>
      <c r="E121" s="258"/>
      <c r="F121" s="259"/>
      <c r="G121" s="236"/>
      <c r="H121" s="231"/>
      <c r="I121" s="261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 t="s">
        <v>107</v>
      </c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outlineLevel="1" x14ac:dyDescent="0.2">
      <c r="A122" s="255"/>
      <c r="B122" s="210" t="s">
        <v>227</v>
      </c>
      <c r="C122" s="250"/>
      <c r="D122" s="257"/>
      <c r="E122" s="258"/>
      <c r="F122" s="259"/>
      <c r="G122" s="236"/>
      <c r="H122" s="231"/>
      <c r="I122" s="261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>
        <v>1</v>
      </c>
      <c r="AD122" s="199"/>
      <c r="AE122" s="199"/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outlineLevel="1" x14ac:dyDescent="0.2">
      <c r="A123" s="256">
        <v>38</v>
      </c>
      <c r="B123" s="213" t="s">
        <v>228</v>
      </c>
      <c r="C123" s="248" t="s">
        <v>229</v>
      </c>
      <c r="D123" s="218" t="s">
        <v>201</v>
      </c>
      <c r="E123" s="223">
        <v>44</v>
      </c>
      <c r="F123" s="233"/>
      <c r="G123" s="232">
        <f>ROUND(E123*F123,2)</f>
        <v>0</v>
      </c>
      <c r="H123" s="231" t="s">
        <v>181</v>
      </c>
      <c r="I123" s="261" t="s">
        <v>96</v>
      </c>
      <c r="J123" s="199"/>
      <c r="K123" s="199"/>
      <c r="L123" s="199"/>
      <c r="M123" s="199"/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 t="s">
        <v>97</v>
      </c>
      <c r="AF123" s="199"/>
      <c r="AG123" s="199"/>
      <c r="AH123" s="199"/>
      <c r="AI123" s="199"/>
      <c r="AJ123" s="199"/>
      <c r="AK123" s="199"/>
      <c r="AL123" s="199"/>
      <c r="AM123" s="199">
        <v>21</v>
      </c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199"/>
      <c r="BE123" s="199"/>
      <c r="BF123" s="199"/>
      <c r="BG123" s="199"/>
      <c r="BH123" s="199"/>
    </row>
    <row r="124" spans="1:60" outlineLevel="1" x14ac:dyDescent="0.2">
      <c r="A124" s="255"/>
      <c r="B124" s="210" t="s">
        <v>230</v>
      </c>
      <c r="C124" s="250"/>
      <c r="D124" s="257"/>
      <c r="E124" s="258"/>
      <c r="F124" s="259"/>
      <c r="G124" s="236"/>
      <c r="H124" s="231"/>
      <c r="I124" s="261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  <c r="Y124" s="199"/>
      <c r="Z124" s="199"/>
      <c r="AA124" s="199"/>
      <c r="AB124" s="199"/>
      <c r="AC124" s="199">
        <v>0</v>
      </c>
      <c r="AD124" s="199"/>
      <c r="AE124" s="199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199"/>
      <c r="BE124" s="199"/>
      <c r="BF124" s="199"/>
      <c r="BG124" s="199"/>
      <c r="BH124" s="199"/>
    </row>
    <row r="125" spans="1:60" outlineLevel="1" x14ac:dyDescent="0.2">
      <c r="A125" s="255"/>
      <c r="B125" s="210" t="s">
        <v>231</v>
      </c>
      <c r="C125" s="250"/>
      <c r="D125" s="257"/>
      <c r="E125" s="258"/>
      <c r="F125" s="259"/>
      <c r="G125" s="236"/>
      <c r="H125" s="231"/>
      <c r="I125" s="261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199"/>
      <c r="Z125" s="199"/>
      <c r="AA125" s="199"/>
      <c r="AB125" s="199"/>
      <c r="AC125" s="199">
        <v>1</v>
      </c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202" t="str">
        <f>B125</f>
        <v>764 03-252 výroba a montáž odpadní trouby z Cu plechu, kruhové včetně zděří, manžet, odboček, kolen, odskoků, výpustí vody a přechodových kusů</v>
      </c>
      <c r="BA125" s="199"/>
      <c r="BB125" s="199"/>
      <c r="BC125" s="199"/>
      <c r="BD125" s="199"/>
      <c r="BE125" s="199"/>
      <c r="BF125" s="199"/>
      <c r="BG125" s="199"/>
      <c r="BH125" s="199"/>
    </row>
    <row r="126" spans="1:60" outlineLevel="1" x14ac:dyDescent="0.2">
      <c r="A126" s="256">
        <v>39</v>
      </c>
      <c r="B126" s="213" t="s">
        <v>232</v>
      </c>
      <c r="C126" s="248" t="s">
        <v>233</v>
      </c>
      <c r="D126" s="218" t="s">
        <v>155</v>
      </c>
      <c r="E126" s="223">
        <v>25.47</v>
      </c>
      <c r="F126" s="233"/>
      <c r="G126" s="232">
        <f>ROUND(E126*F126,2)</f>
        <v>0</v>
      </c>
      <c r="H126" s="231" t="s">
        <v>181</v>
      </c>
      <c r="I126" s="261" t="s">
        <v>96</v>
      </c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 t="s">
        <v>97</v>
      </c>
      <c r="AF126" s="199"/>
      <c r="AG126" s="199"/>
      <c r="AH126" s="199"/>
      <c r="AI126" s="199"/>
      <c r="AJ126" s="199"/>
      <c r="AK126" s="199"/>
      <c r="AL126" s="199"/>
      <c r="AM126" s="199">
        <v>21</v>
      </c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outlineLevel="1" x14ac:dyDescent="0.2">
      <c r="A127" s="256">
        <v>40</v>
      </c>
      <c r="B127" s="213" t="s">
        <v>234</v>
      </c>
      <c r="C127" s="248" t="s">
        <v>235</v>
      </c>
      <c r="D127" s="218" t="s">
        <v>155</v>
      </c>
      <c r="E127" s="223">
        <v>25.67</v>
      </c>
      <c r="F127" s="233"/>
      <c r="G127" s="232">
        <f>ROUND(E127*F127,2)</f>
        <v>0</v>
      </c>
      <c r="H127" s="231"/>
      <c r="I127" s="261" t="s">
        <v>125</v>
      </c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 t="s">
        <v>126</v>
      </c>
      <c r="AF127" s="199" t="s">
        <v>236</v>
      </c>
      <c r="AG127" s="199"/>
      <c r="AH127" s="199"/>
      <c r="AI127" s="199"/>
      <c r="AJ127" s="199"/>
      <c r="AK127" s="199"/>
      <c r="AL127" s="199"/>
      <c r="AM127" s="199">
        <v>21</v>
      </c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</row>
    <row r="128" spans="1:60" outlineLevel="1" x14ac:dyDescent="0.2">
      <c r="A128" s="255"/>
      <c r="B128" s="214"/>
      <c r="C128" s="249" t="s">
        <v>190</v>
      </c>
      <c r="D128" s="219"/>
      <c r="E128" s="224"/>
      <c r="F128" s="234"/>
      <c r="G128" s="235"/>
      <c r="H128" s="231"/>
      <c r="I128" s="261"/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F128" s="199"/>
      <c r="AG128" s="199"/>
      <c r="AH128" s="199"/>
      <c r="AI128" s="199"/>
      <c r="AJ128" s="199"/>
      <c r="AK128" s="199"/>
      <c r="AL128" s="199"/>
      <c r="AM128" s="199"/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202" t="str">
        <f>C128</f>
        <v>včetně spojovacích prostředků.</v>
      </c>
      <c r="BB128" s="199"/>
      <c r="BC128" s="199"/>
      <c r="BD128" s="199"/>
      <c r="BE128" s="199"/>
      <c r="BF128" s="199"/>
      <c r="BG128" s="199"/>
      <c r="BH128" s="199"/>
    </row>
    <row r="129" spans="1:60" outlineLevel="1" x14ac:dyDescent="0.2">
      <c r="A129" s="256">
        <v>41</v>
      </c>
      <c r="B129" s="213" t="s">
        <v>237</v>
      </c>
      <c r="C129" s="248" t="s">
        <v>238</v>
      </c>
      <c r="D129" s="218" t="s">
        <v>239</v>
      </c>
      <c r="E129" s="223">
        <v>8</v>
      </c>
      <c r="F129" s="233"/>
      <c r="G129" s="232">
        <f>ROUND(E129*F129,2)</f>
        <v>0</v>
      </c>
      <c r="H129" s="231"/>
      <c r="I129" s="261" t="s">
        <v>125</v>
      </c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 t="s">
        <v>126</v>
      </c>
      <c r="AF129" s="199" t="s">
        <v>236</v>
      </c>
      <c r="AG129" s="199"/>
      <c r="AH129" s="199"/>
      <c r="AI129" s="199"/>
      <c r="AJ129" s="199"/>
      <c r="AK129" s="199"/>
      <c r="AL129" s="199"/>
      <c r="AM129" s="199">
        <v>21</v>
      </c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</row>
    <row r="130" spans="1:60" outlineLevel="1" x14ac:dyDescent="0.2">
      <c r="A130" s="256">
        <v>42</v>
      </c>
      <c r="B130" s="213" t="s">
        <v>240</v>
      </c>
      <c r="C130" s="248" t="s">
        <v>241</v>
      </c>
      <c r="D130" s="218" t="s">
        <v>155</v>
      </c>
      <c r="E130" s="223">
        <v>16.670000000000002</v>
      </c>
      <c r="F130" s="233"/>
      <c r="G130" s="232">
        <f>ROUND(E130*F130,2)</f>
        <v>0</v>
      </c>
      <c r="H130" s="231"/>
      <c r="I130" s="261" t="s">
        <v>125</v>
      </c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 t="s">
        <v>126</v>
      </c>
      <c r="AF130" s="199" t="s">
        <v>236</v>
      </c>
      <c r="AG130" s="199"/>
      <c r="AH130" s="199"/>
      <c r="AI130" s="199"/>
      <c r="AJ130" s="199"/>
      <c r="AK130" s="199"/>
      <c r="AL130" s="199"/>
      <c r="AM130" s="199">
        <v>21</v>
      </c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</row>
    <row r="131" spans="1:60" ht="22.5" outlineLevel="1" x14ac:dyDescent="0.2">
      <c r="A131" s="256">
        <v>43</v>
      </c>
      <c r="B131" s="213" t="s">
        <v>242</v>
      </c>
      <c r="C131" s="248" t="s">
        <v>243</v>
      </c>
      <c r="D131" s="218" t="s">
        <v>94</v>
      </c>
      <c r="E131" s="223">
        <v>175.34</v>
      </c>
      <c r="F131" s="233"/>
      <c r="G131" s="232">
        <f>ROUND(E131*F131,2)</f>
        <v>0</v>
      </c>
      <c r="H131" s="231"/>
      <c r="I131" s="261" t="s">
        <v>125</v>
      </c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 t="s">
        <v>126</v>
      </c>
      <c r="AF131" s="199" t="s">
        <v>244</v>
      </c>
      <c r="AG131" s="199"/>
      <c r="AH131" s="199"/>
      <c r="AI131" s="199"/>
      <c r="AJ131" s="199"/>
      <c r="AK131" s="199"/>
      <c r="AL131" s="199"/>
      <c r="AM131" s="199">
        <v>21</v>
      </c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</row>
    <row r="132" spans="1:60" outlineLevel="1" x14ac:dyDescent="0.2">
      <c r="A132" s="256">
        <v>44</v>
      </c>
      <c r="B132" s="213" t="s">
        <v>245</v>
      </c>
      <c r="C132" s="248" t="s">
        <v>246</v>
      </c>
      <c r="D132" s="218" t="s">
        <v>155</v>
      </c>
      <c r="E132" s="223">
        <v>69.066999999999993</v>
      </c>
      <c r="F132" s="233"/>
      <c r="G132" s="232">
        <f>ROUND(E132*F132,2)</f>
        <v>0</v>
      </c>
      <c r="H132" s="231"/>
      <c r="I132" s="261" t="s">
        <v>125</v>
      </c>
      <c r="J132" s="199"/>
      <c r="K132" s="199"/>
      <c r="L132" s="199"/>
      <c r="M132" s="199"/>
      <c r="N132" s="199"/>
      <c r="O132" s="199"/>
      <c r="P132" s="199"/>
      <c r="Q132" s="199"/>
      <c r="R132" s="199"/>
      <c r="S132" s="199"/>
      <c r="T132" s="199"/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 t="s">
        <v>126</v>
      </c>
      <c r="AF132" s="199" t="s">
        <v>236</v>
      </c>
      <c r="AG132" s="199"/>
      <c r="AH132" s="199"/>
      <c r="AI132" s="199"/>
      <c r="AJ132" s="199"/>
      <c r="AK132" s="199"/>
      <c r="AL132" s="199"/>
      <c r="AM132" s="199">
        <v>21</v>
      </c>
      <c r="AN132" s="199"/>
      <c r="AO132" s="199"/>
      <c r="AP132" s="199"/>
      <c r="AQ132" s="199"/>
      <c r="AR132" s="199"/>
      <c r="AS132" s="199"/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</row>
    <row r="133" spans="1:60" outlineLevel="1" x14ac:dyDescent="0.2">
      <c r="A133" s="256">
        <v>45</v>
      </c>
      <c r="B133" s="213" t="s">
        <v>247</v>
      </c>
      <c r="C133" s="248" t="s">
        <v>248</v>
      </c>
      <c r="D133" s="218" t="s">
        <v>155</v>
      </c>
      <c r="E133" s="223">
        <v>66.67</v>
      </c>
      <c r="F133" s="233"/>
      <c r="G133" s="232">
        <f>ROUND(E133*F133,2)</f>
        <v>0</v>
      </c>
      <c r="H133" s="231"/>
      <c r="I133" s="261" t="s">
        <v>125</v>
      </c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 t="s">
        <v>126</v>
      </c>
      <c r="AF133" s="199" t="s">
        <v>236</v>
      </c>
      <c r="AG133" s="199"/>
      <c r="AH133" s="199"/>
      <c r="AI133" s="199"/>
      <c r="AJ133" s="199"/>
      <c r="AK133" s="199"/>
      <c r="AL133" s="199"/>
      <c r="AM133" s="199">
        <v>21</v>
      </c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</row>
    <row r="134" spans="1:60" x14ac:dyDescent="0.2">
      <c r="A134" s="254" t="s">
        <v>89</v>
      </c>
      <c r="B134" s="212" t="s">
        <v>58</v>
      </c>
      <c r="C134" s="246" t="s">
        <v>59</v>
      </c>
      <c r="D134" s="216"/>
      <c r="E134" s="221"/>
      <c r="F134" s="237">
        <f>SUM(G135:G147)</f>
        <v>0</v>
      </c>
      <c r="G134" s="238"/>
      <c r="H134" s="228"/>
      <c r="I134" s="260"/>
      <c r="AE134" t="s">
        <v>90</v>
      </c>
    </row>
    <row r="135" spans="1:60" outlineLevel="1" x14ac:dyDescent="0.2">
      <c r="A135" s="255"/>
      <c r="B135" s="209" t="s">
        <v>249</v>
      </c>
      <c r="C135" s="247"/>
      <c r="D135" s="217"/>
      <c r="E135" s="222"/>
      <c r="F135" s="229"/>
      <c r="G135" s="230"/>
      <c r="H135" s="231"/>
      <c r="I135" s="261"/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>
        <v>0</v>
      </c>
      <c r="AD135" s="199"/>
      <c r="AE135" s="199"/>
      <c r="AF135" s="199"/>
      <c r="AG135" s="199"/>
      <c r="AH135" s="199"/>
      <c r="AI135" s="199"/>
      <c r="AJ135" s="199"/>
      <c r="AK135" s="199"/>
      <c r="AL135" s="199"/>
      <c r="AM135" s="199"/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</row>
    <row r="136" spans="1:60" outlineLevel="1" x14ac:dyDescent="0.2">
      <c r="A136" s="256">
        <v>46</v>
      </c>
      <c r="B136" s="213" t="s">
        <v>250</v>
      </c>
      <c r="C136" s="248" t="s">
        <v>251</v>
      </c>
      <c r="D136" s="218" t="s">
        <v>94</v>
      </c>
      <c r="E136" s="223">
        <v>69</v>
      </c>
      <c r="F136" s="233"/>
      <c r="G136" s="232">
        <f>ROUND(E136*F136,2)</f>
        <v>0</v>
      </c>
      <c r="H136" s="231" t="s">
        <v>252</v>
      </c>
      <c r="I136" s="261" t="s">
        <v>96</v>
      </c>
      <c r="J136" s="199"/>
      <c r="K136" s="199"/>
      <c r="L136" s="199"/>
      <c r="M136" s="199"/>
      <c r="N136" s="199"/>
      <c r="O136" s="199"/>
      <c r="P136" s="199"/>
      <c r="Q136" s="199"/>
      <c r="R136" s="199"/>
      <c r="S136" s="199"/>
      <c r="T136" s="199"/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 t="s">
        <v>97</v>
      </c>
      <c r="AF136" s="199"/>
      <c r="AG136" s="199"/>
      <c r="AH136" s="199"/>
      <c r="AI136" s="199"/>
      <c r="AJ136" s="199"/>
      <c r="AK136" s="199"/>
      <c r="AL136" s="199"/>
      <c r="AM136" s="199">
        <v>21</v>
      </c>
      <c r="AN136" s="199"/>
      <c r="AO136" s="199"/>
      <c r="AP136" s="199"/>
      <c r="AQ136" s="199"/>
      <c r="AR136" s="199"/>
      <c r="AS136" s="199"/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</row>
    <row r="137" spans="1:60" outlineLevel="1" x14ac:dyDescent="0.2">
      <c r="A137" s="255"/>
      <c r="B137" s="210" t="s">
        <v>253</v>
      </c>
      <c r="C137" s="250"/>
      <c r="D137" s="257"/>
      <c r="E137" s="258"/>
      <c r="F137" s="259"/>
      <c r="G137" s="236"/>
      <c r="H137" s="231"/>
      <c r="I137" s="261"/>
      <c r="J137" s="199"/>
      <c r="K137" s="199"/>
      <c r="L137" s="199"/>
      <c r="M137" s="199"/>
      <c r="N137" s="199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199"/>
      <c r="Z137" s="199"/>
      <c r="AA137" s="199"/>
      <c r="AB137" s="199"/>
      <c r="AC137" s="199">
        <v>0</v>
      </c>
      <c r="AD137" s="199"/>
      <c r="AE137" s="199"/>
      <c r="AF137" s="199"/>
      <c r="AG137" s="199"/>
      <c r="AH137" s="199"/>
      <c r="AI137" s="199"/>
      <c r="AJ137" s="199"/>
      <c r="AK137" s="199"/>
      <c r="AL137" s="199"/>
      <c r="AM137" s="199"/>
      <c r="AN137" s="199"/>
      <c r="AO137" s="199"/>
      <c r="AP137" s="199"/>
      <c r="AQ137" s="199"/>
      <c r="AR137" s="199"/>
      <c r="AS137" s="199"/>
      <c r="AT137" s="199"/>
      <c r="AU137" s="199"/>
      <c r="AV137" s="199"/>
      <c r="AW137" s="199"/>
      <c r="AX137" s="199"/>
      <c r="AY137" s="199"/>
      <c r="AZ137" s="199"/>
      <c r="BA137" s="199"/>
      <c r="BB137" s="199"/>
      <c r="BC137" s="199"/>
      <c r="BD137" s="199"/>
      <c r="BE137" s="199"/>
      <c r="BF137" s="199"/>
      <c r="BG137" s="199"/>
      <c r="BH137" s="199"/>
    </row>
    <row r="138" spans="1:60" outlineLevel="1" x14ac:dyDescent="0.2">
      <c r="A138" s="255"/>
      <c r="B138" s="210" t="s">
        <v>254</v>
      </c>
      <c r="C138" s="250"/>
      <c r="D138" s="257"/>
      <c r="E138" s="258"/>
      <c r="F138" s="259"/>
      <c r="G138" s="236"/>
      <c r="H138" s="231"/>
      <c r="I138" s="261"/>
      <c r="J138" s="199"/>
      <c r="K138" s="199"/>
      <c r="L138" s="199"/>
      <c r="M138" s="199"/>
      <c r="N138" s="199"/>
      <c r="O138" s="199"/>
      <c r="P138" s="199"/>
      <c r="Q138" s="199"/>
      <c r="R138" s="199"/>
      <c r="S138" s="199"/>
      <c r="T138" s="199"/>
      <c r="U138" s="199"/>
      <c r="V138" s="199"/>
      <c r="W138" s="199"/>
      <c r="X138" s="199"/>
      <c r="Y138" s="199"/>
      <c r="Z138" s="199"/>
      <c r="AA138" s="199"/>
      <c r="AB138" s="199"/>
      <c r="AC138" s="199">
        <v>1</v>
      </c>
      <c r="AD138" s="199"/>
      <c r="AE138" s="199"/>
      <c r="AF138" s="199"/>
      <c r="AG138" s="199"/>
      <c r="AH138" s="199"/>
      <c r="AI138" s="199"/>
      <c r="AJ138" s="199"/>
      <c r="AK138" s="199"/>
      <c r="AL138" s="199"/>
      <c r="AM138" s="199"/>
      <c r="AN138" s="199"/>
      <c r="AO138" s="199"/>
      <c r="AP138" s="199"/>
      <c r="AQ138" s="199"/>
      <c r="AR138" s="199"/>
      <c r="AS138" s="199"/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</row>
    <row r="139" spans="1:60" ht="22.5" outlineLevel="1" x14ac:dyDescent="0.2">
      <c r="A139" s="256">
        <v>47</v>
      </c>
      <c r="B139" s="213" t="s">
        <v>255</v>
      </c>
      <c r="C139" s="248" t="s">
        <v>256</v>
      </c>
      <c r="D139" s="218" t="s">
        <v>94</v>
      </c>
      <c r="E139" s="223">
        <v>69</v>
      </c>
      <c r="F139" s="233"/>
      <c r="G139" s="232">
        <f>ROUND(E139*F139,2)</f>
        <v>0</v>
      </c>
      <c r="H139" s="231" t="s">
        <v>252</v>
      </c>
      <c r="I139" s="261" t="s">
        <v>96</v>
      </c>
      <c r="J139" s="199"/>
      <c r="K139" s="199"/>
      <c r="L139" s="199"/>
      <c r="M139" s="199"/>
      <c r="N139" s="199"/>
      <c r="O139" s="199"/>
      <c r="P139" s="199"/>
      <c r="Q139" s="199"/>
      <c r="R139" s="199"/>
      <c r="S139" s="199"/>
      <c r="T139" s="199"/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 t="s">
        <v>97</v>
      </c>
      <c r="AF139" s="199"/>
      <c r="AG139" s="199"/>
      <c r="AH139" s="199"/>
      <c r="AI139" s="199"/>
      <c r="AJ139" s="199"/>
      <c r="AK139" s="199"/>
      <c r="AL139" s="199"/>
      <c r="AM139" s="199">
        <v>21</v>
      </c>
      <c r="AN139" s="199"/>
      <c r="AO139" s="199"/>
      <c r="AP139" s="199"/>
      <c r="AQ139" s="199"/>
      <c r="AR139" s="199"/>
      <c r="AS139" s="199"/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</row>
    <row r="140" spans="1:60" outlineLevel="1" x14ac:dyDescent="0.2">
      <c r="A140" s="255"/>
      <c r="B140" s="214"/>
      <c r="C140" s="249" t="s">
        <v>257</v>
      </c>
      <c r="D140" s="219"/>
      <c r="E140" s="224"/>
      <c r="F140" s="234"/>
      <c r="G140" s="235"/>
      <c r="H140" s="231"/>
      <c r="I140" s="261"/>
      <c r="J140" s="199"/>
      <c r="K140" s="199"/>
      <c r="L140" s="199"/>
      <c r="M140" s="199"/>
      <c r="N140" s="199"/>
      <c r="O140" s="199"/>
      <c r="P140" s="199"/>
      <c r="Q140" s="199"/>
      <c r="R140" s="199"/>
      <c r="S140" s="199"/>
      <c r="T140" s="199"/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/>
      <c r="AF140" s="199"/>
      <c r="AG140" s="199"/>
      <c r="AH140" s="199"/>
      <c r="AI140" s="199"/>
      <c r="AJ140" s="199"/>
      <c r="AK140" s="199"/>
      <c r="AL140" s="199"/>
      <c r="AM140" s="199"/>
      <c r="AN140" s="199"/>
      <c r="AO140" s="199"/>
      <c r="AP140" s="199"/>
      <c r="AQ140" s="199"/>
      <c r="AR140" s="199"/>
      <c r="AS140" s="199"/>
      <c r="AT140" s="199"/>
      <c r="AU140" s="199"/>
      <c r="AV140" s="199"/>
      <c r="AW140" s="199"/>
      <c r="AX140" s="199"/>
      <c r="AY140" s="199"/>
      <c r="AZ140" s="199"/>
      <c r="BA140" s="202" t="str">
        <f>C140</f>
        <v>Dodávka a montáž základní tašky, poloviční, hřebenové a okapové ( kulatý řez tašky ) včetně pokrývačské malty.</v>
      </c>
      <c r="BB140" s="199"/>
      <c r="BC140" s="199"/>
      <c r="BD140" s="199"/>
      <c r="BE140" s="199"/>
      <c r="BF140" s="199"/>
      <c r="BG140" s="199"/>
      <c r="BH140" s="199"/>
    </row>
    <row r="141" spans="1:60" outlineLevel="1" x14ac:dyDescent="0.2">
      <c r="A141" s="255"/>
      <c r="B141" s="210" t="s">
        <v>258</v>
      </c>
      <c r="C141" s="250"/>
      <c r="D141" s="257"/>
      <c r="E141" s="258"/>
      <c r="F141" s="259"/>
      <c r="G141" s="236"/>
      <c r="H141" s="231"/>
      <c r="I141" s="261"/>
      <c r="J141" s="199"/>
      <c r="K141" s="199"/>
      <c r="L141" s="199"/>
      <c r="M141" s="199"/>
      <c r="N141" s="199"/>
      <c r="O141" s="199"/>
      <c r="P141" s="199"/>
      <c r="Q141" s="199"/>
      <c r="R141" s="199"/>
      <c r="S141" s="199"/>
      <c r="T141" s="199"/>
      <c r="U141" s="199"/>
      <c r="V141" s="199"/>
      <c r="W141" s="199"/>
      <c r="X141" s="199"/>
      <c r="Y141" s="199"/>
      <c r="Z141" s="199"/>
      <c r="AA141" s="199"/>
      <c r="AB141" s="199"/>
      <c r="AC141" s="199">
        <v>0</v>
      </c>
      <c r="AD141" s="199"/>
      <c r="AE141" s="199"/>
      <c r="AF141" s="199"/>
      <c r="AG141" s="199"/>
      <c r="AH141" s="199"/>
      <c r="AI141" s="199"/>
      <c r="AJ141" s="199"/>
      <c r="AK141" s="199"/>
      <c r="AL141" s="199"/>
      <c r="AM141" s="199"/>
      <c r="AN141" s="199"/>
      <c r="AO141" s="199"/>
      <c r="AP141" s="199"/>
      <c r="AQ141" s="199"/>
      <c r="AR141" s="199"/>
      <c r="AS141" s="199"/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</row>
    <row r="142" spans="1:60" outlineLevel="1" x14ac:dyDescent="0.2">
      <c r="A142" s="255"/>
      <c r="B142" s="210" t="s">
        <v>259</v>
      </c>
      <c r="C142" s="250"/>
      <c r="D142" s="257"/>
      <c r="E142" s="258"/>
      <c r="F142" s="259"/>
      <c r="G142" s="236"/>
      <c r="H142" s="231"/>
      <c r="I142" s="261"/>
      <c r="J142" s="199"/>
      <c r="K142" s="199"/>
      <c r="L142" s="199"/>
      <c r="M142" s="199"/>
      <c r="N142" s="199"/>
      <c r="O142" s="199"/>
      <c r="P142" s="199"/>
      <c r="Q142" s="199"/>
      <c r="R142" s="199"/>
      <c r="S142" s="199"/>
      <c r="T142" s="199"/>
      <c r="U142" s="199"/>
      <c r="V142" s="199"/>
      <c r="W142" s="199"/>
      <c r="X142" s="199"/>
      <c r="Y142" s="199"/>
      <c r="Z142" s="199"/>
      <c r="AA142" s="199"/>
      <c r="AB142" s="199"/>
      <c r="AC142" s="199">
        <v>1</v>
      </c>
      <c r="AD142" s="199"/>
      <c r="AE142" s="199"/>
      <c r="AF142" s="199"/>
      <c r="AG142" s="199"/>
      <c r="AH142" s="199"/>
      <c r="AI142" s="199"/>
      <c r="AJ142" s="199"/>
      <c r="AK142" s="199"/>
      <c r="AL142" s="199"/>
      <c r="AM142" s="199"/>
      <c r="AN142" s="199"/>
      <c r="AO142" s="199"/>
      <c r="AP142" s="199"/>
      <c r="AQ142" s="199"/>
      <c r="AR142" s="199"/>
      <c r="AS142" s="199"/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</row>
    <row r="143" spans="1:60" outlineLevel="1" x14ac:dyDescent="0.2">
      <c r="A143" s="256">
        <v>48</v>
      </c>
      <c r="B143" s="213" t="s">
        <v>260</v>
      </c>
      <c r="C143" s="248" t="s">
        <v>261</v>
      </c>
      <c r="D143" s="218" t="s">
        <v>94</v>
      </c>
      <c r="E143" s="223">
        <v>140.68267</v>
      </c>
      <c r="F143" s="233"/>
      <c r="G143" s="232">
        <f>ROUND(E143*F143,2)</f>
        <v>0</v>
      </c>
      <c r="H143" s="231" t="s">
        <v>252</v>
      </c>
      <c r="I143" s="261" t="s">
        <v>96</v>
      </c>
      <c r="J143" s="199"/>
      <c r="K143" s="199"/>
      <c r="L143" s="199"/>
      <c r="M143" s="199"/>
      <c r="N143" s="199"/>
      <c r="O143" s="199"/>
      <c r="P143" s="199"/>
      <c r="Q143" s="199"/>
      <c r="R143" s="199"/>
      <c r="S143" s="199"/>
      <c r="T143" s="199"/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 t="s">
        <v>97</v>
      </c>
      <c r="AF143" s="199"/>
      <c r="AG143" s="199"/>
      <c r="AH143" s="199"/>
      <c r="AI143" s="199"/>
      <c r="AJ143" s="199"/>
      <c r="AK143" s="199"/>
      <c r="AL143" s="199"/>
      <c r="AM143" s="199">
        <v>21</v>
      </c>
      <c r="AN143" s="199"/>
      <c r="AO143" s="199"/>
      <c r="AP143" s="199"/>
      <c r="AQ143" s="199"/>
      <c r="AR143" s="199"/>
      <c r="AS143" s="199"/>
      <c r="AT143" s="199"/>
      <c r="AU143" s="199"/>
      <c r="AV143" s="199"/>
      <c r="AW143" s="199"/>
      <c r="AX143" s="199"/>
      <c r="AY143" s="199"/>
      <c r="AZ143" s="199"/>
      <c r="BA143" s="199"/>
      <c r="BB143" s="199"/>
      <c r="BC143" s="199"/>
      <c r="BD143" s="199"/>
      <c r="BE143" s="199"/>
      <c r="BF143" s="199"/>
      <c r="BG143" s="199"/>
      <c r="BH143" s="199"/>
    </row>
    <row r="144" spans="1:60" outlineLevel="1" x14ac:dyDescent="0.2">
      <c r="A144" s="255"/>
      <c r="B144" s="214"/>
      <c r="C144" s="249" t="s">
        <v>262</v>
      </c>
      <c r="D144" s="219"/>
      <c r="E144" s="224"/>
      <c r="F144" s="234"/>
      <c r="G144" s="235"/>
      <c r="H144" s="231"/>
      <c r="I144" s="261"/>
      <c r="J144" s="199"/>
      <c r="K144" s="199"/>
      <c r="L144" s="199"/>
      <c r="M144" s="199"/>
      <c r="N144" s="199"/>
      <c r="O144" s="199"/>
      <c r="P144" s="199"/>
      <c r="Q144" s="199"/>
      <c r="R144" s="199"/>
      <c r="S144" s="199"/>
      <c r="T144" s="199"/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F144" s="199"/>
      <c r="AG144" s="199"/>
      <c r="AH144" s="199"/>
      <c r="AI144" s="199"/>
      <c r="AJ144" s="199"/>
      <c r="AK144" s="199"/>
      <c r="AL144" s="199"/>
      <c r="AM144" s="199"/>
      <c r="AN144" s="199"/>
      <c r="AO144" s="199"/>
      <c r="AP144" s="199"/>
      <c r="AQ144" s="199"/>
      <c r="AR144" s="199"/>
      <c r="AS144" s="199"/>
      <c r="AT144" s="199"/>
      <c r="AU144" s="199"/>
      <c r="AV144" s="199"/>
      <c r="AW144" s="199"/>
      <c r="AX144" s="199"/>
      <c r="AY144" s="199"/>
      <c r="AZ144" s="199"/>
      <c r="BA144" s="202" t="str">
        <f>C144</f>
        <v>Dodávka a montáž fólie, spojovací pásky včetně spojovacích prostředků.</v>
      </c>
      <c r="BB144" s="199"/>
      <c r="BC144" s="199"/>
      <c r="BD144" s="199"/>
      <c r="BE144" s="199"/>
      <c r="BF144" s="199"/>
      <c r="BG144" s="199"/>
      <c r="BH144" s="199"/>
    </row>
    <row r="145" spans="1:60" outlineLevel="1" x14ac:dyDescent="0.2">
      <c r="A145" s="255"/>
      <c r="B145" s="210" t="s">
        <v>263</v>
      </c>
      <c r="C145" s="250"/>
      <c r="D145" s="257"/>
      <c r="E145" s="258"/>
      <c r="F145" s="259"/>
      <c r="G145" s="236"/>
      <c r="H145" s="231"/>
      <c r="I145" s="261"/>
      <c r="J145" s="199"/>
      <c r="K145" s="199"/>
      <c r="L145" s="199"/>
      <c r="M145" s="199"/>
      <c r="N145" s="199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199"/>
      <c r="Z145" s="199"/>
      <c r="AA145" s="199"/>
      <c r="AB145" s="199"/>
      <c r="AC145" s="199">
        <v>0</v>
      </c>
      <c r="AD145" s="199"/>
      <c r="AE145" s="199"/>
      <c r="AF145" s="199"/>
      <c r="AG145" s="199"/>
      <c r="AH145" s="199"/>
      <c r="AI145" s="199"/>
      <c r="AJ145" s="199"/>
      <c r="AK145" s="199"/>
      <c r="AL145" s="199"/>
      <c r="AM145" s="199"/>
      <c r="AN145" s="199"/>
      <c r="AO145" s="199"/>
      <c r="AP145" s="199"/>
      <c r="AQ145" s="199"/>
      <c r="AR145" s="199"/>
      <c r="AS145" s="199"/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</row>
    <row r="146" spans="1:60" outlineLevel="1" x14ac:dyDescent="0.2">
      <c r="A146" s="255"/>
      <c r="B146" s="210" t="s">
        <v>165</v>
      </c>
      <c r="C146" s="250"/>
      <c r="D146" s="257"/>
      <c r="E146" s="258"/>
      <c r="F146" s="259"/>
      <c r="G146" s="236"/>
      <c r="H146" s="231"/>
      <c r="I146" s="261"/>
      <c r="J146" s="199"/>
      <c r="K146" s="199"/>
      <c r="L146" s="199"/>
      <c r="M146" s="199"/>
      <c r="N146" s="199"/>
      <c r="O146" s="199"/>
      <c r="P146" s="199"/>
      <c r="Q146" s="199"/>
      <c r="R146" s="199"/>
      <c r="S146" s="199"/>
      <c r="T146" s="199"/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 t="s">
        <v>107</v>
      </c>
      <c r="AF146" s="199"/>
      <c r="AG146" s="199"/>
      <c r="AH146" s="199"/>
      <c r="AI146" s="199"/>
      <c r="AJ146" s="199"/>
      <c r="AK146" s="199"/>
      <c r="AL146" s="199"/>
      <c r="AM146" s="199"/>
      <c r="AN146" s="199"/>
      <c r="AO146" s="199"/>
      <c r="AP146" s="199"/>
      <c r="AQ146" s="199"/>
      <c r="AR146" s="199"/>
      <c r="AS146" s="199"/>
      <c r="AT146" s="199"/>
      <c r="AU146" s="199"/>
      <c r="AV146" s="199"/>
      <c r="AW146" s="199"/>
      <c r="AX146" s="199"/>
      <c r="AY146" s="199"/>
      <c r="AZ146" s="199"/>
      <c r="BA146" s="199"/>
      <c r="BB146" s="199"/>
      <c r="BC146" s="199"/>
      <c r="BD146" s="199"/>
      <c r="BE146" s="199"/>
      <c r="BF146" s="199"/>
      <c r="BG146" s="199"/>
      <c r="BH146" s="199"/>
    </row>
    <row r="147" spans="1:60" outlineLevel="1" x14ac:dyDescent="0.2">
      <c r="A147" s="256">
        <v>49</v>
      </c>
      <c r="B147" s="213" t="s">
        <v>264</v>
      </c>
      <c r="C147" s="248" t="s">
        <v>265</v>
      </c>
      <c r="D147" s="218" t="s">
        <v>133</v>
      </c>
      <c r="E147" s="223">
        <v>5.0147399999999998</v>
      </c>
      <c r="F147" s="233"/>
      <c r="G147" s="232">
        <f>ROUND(E147*F147,2)</f>
        <v>0</v>
      </c>
      <c r="H147" s="231" t="s">
        <v>252</v>
      </c>
      <c r="I147" s="261" t="s">
        <v>96</v>
      </c>
      <c r="J147" s="199"/>
      <c r="K147" s="199"/>
      <c r="L147" s="199"/>
      <c r="M147" s="199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 t="s">
        <v>97</v>
      </c>
      <c r="AF147" s="199"/>
      <c r="AG147" s="199"/>
      <c r="AH147" s="199"/>
      <c r="AI147" s="199"/>
      <c r="AJ147" s="199"/>
      <c r="AK147" s="199"/>
      <c r="AL147" s="199"/>
      <c r="AM147" s="199">
        <v>21</v>
      </c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</row>
    <row r="148" spans="1:60" x14ac:dyDescent="0.2">
      <c r="A148" s="254" t="s">
        <v>89</v>
      </c>
      <c r="B148" s="212" t="s">
        <v>60</v>
      </c>
      <c r="C148" s="246" t="s">
        <v>61</v>
      </c>
      <c r="D148" s="216"/>
      <c r="E148" s="221"/>
      <c r="F148" s="237">
        <f>SUM(G149:G180)</f>
        <v>0</v>
      </c>
      <c r="G148" s="238"/>
      <c r="H148" s="228"/>
      <c r="I148" s="260"/>
      <c r="AE148" t="s">
        <v>90</v>
      </c>
    </row>
    <row r="149" spans="1:60" outlineLevel="1" x14ac:dyDescent="0.2">
      <c r="A149" s="255"/>
      <c r="B149" s="209" t="s">
        <v>266</v>
      </c>
      <c r="C149" s="247"/>
      <c r="D149" s="217"/>
      <c r="E149" s="222"/>
      <c r="F149" s="229"/>
      <c r="G149" s="230"/>
      <c r="H149" s="231"/>
      <c r="I149" s="261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>
        <v>0</v>
      </c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199"/>
      <c r="BB149" s="199"/>
      <c r="BC149" s="199"/>
      <c r="BD149" s="199"/>
      <c r="BE149" s="199"/>
      <c r="BF149" s="199"/>
      <c r="BG149" s="199"/>
      <c r="BH149" s="199"/>
    </row>
    <row r="150" spans="1:60" ht="22.5" outlineLevel="1" x14ac:dyDescent="0.2">
      <c r="A150" s="256">
        <v>50</v>
      </c>
      <c r="B150" s="213" t="s">
        <v>267</v>
      </c>
      <c r="C150" s="248" t="s">
        <v>268</v>
      </c>
      <c r="D150" s="218" t="s">
        <v>94</v>
      </c>
      <c r="E150" s="223">
        <v>375.47199999999998</v>
      </c>
      <c r="F150" s="233"/>
      <c r="G150" s="232">
        <f>ROUND(E150*F150,2)</f>
        <v>0</v>
      </c>
      <c r="H150" s="231" t="s">
        <v>269</v>
      </c>
      <c r="I150" s="261" t="s">
        <v>96</v>
      </c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 t="s">
        <v>97</v>
      </c>
      <c r="AF150" s="199"/>
      <c r="AG150" s="199"/>
      <c r="AH150" s="199"/>
      <c r="AI150" s="199"/>
      <c r="AJ150" s="199"/>
      <c r="AK150" s="199"/>
      <c r="AL150" s="199"/>
      <c r="AM150" s="199">
        <v>21</v>
      </c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</row>
    <row r="151" spans="1:60" outlineLevel="1" x14ac:dyDescent="0.2">
      <c r="A151" s="255"/>
      <c r="B151" s="210" t="s">
        <v>270</v>
      </c>
      <c r="C151" s="250"/>
      <c r="D151" s="257"/>
      <c r="E151" s="258"/>
      <c r="F151" s="259"/>
      <c r="G151" s="236"/>
      <c r="H151" s="231"/>
      <c r="I151" s="261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199"/>
      <c r="Z151" s="199"/>
      <c r="AA151" s="199"/>
      <c r="AB151" s="199"/>
      <c r="AC151" s="199">
        <v>0</v>
      </c>
      <c r="AD151" s="199"/>
      <c r="AE151" s="199"/>
      <c r="AF151" s="199"/>
      <c r="AG151" s="199"/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</row>
    <row r="152" spans="1:60" outlineLevel="1" x14ac:dyDescent="0.2">
      <c r="A152" s="256">
        <v>51</v>
      </c>
      <c r="B152" s="213" t="s">
        <v>271</v>
      </c>
      <c r="C152" s="248" t="s">
        <v>272</v>
      </c>
      <c r="D152" s="218" t="s">
        <v>94</v>
      </c>
      <c r="E152" s="223">
        <v>375.47199999999998</v>
      </c>
      <c r="F152" s="233"/>
      <c r="G152" s="232">
        <f>ROUND(E152*F152,2)</f>
        <v>0</v>
      </c>
      <c r="H152" s="231" t="s">
        <v>269</v>
      </c>
      <c r="I152" s="261" t="s">
        <v>96</v>
      </c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 t="s">
        <v>97</v>
      </c>
      <c r="AF152" s="199"/>
      <c r="AG152" s="199"/>
      <c r="AH152" s="199"/>
      <c r="AI152" s="199"/>
      <c r="AJ152" s="199"/>
      <c r="AK152" s="199"/>
      <c r="AL152" s="199"/>
      <c r="AM152" s="199">
        <v>21</v>
      </c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</row>
    <row r="153" spans="1:60" outlineLevel="1" x14ac:dyDescent="0.2">
      <c r="A153" s="255"/>
      <c r="B153" s="210" t="s">
        <v>273</v>
      </c>
      <c r="C153" s="250"/>
      <c r="D153" s="257"/>
      <c r="E153" s="258"/>
      <c r="F153" s="259"/>
      <c r="G153" s="236"/>
      <c r="H153" s="231"/>
      <c r="I153" s="261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>
        <v>0</v>
      </c>
      <c r="AD153" s="199"/>
      <c r="AE153" s="199"/>
      <c r="AF153" s="199"/>
      <c r="AG153" s="199"/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</row>
    <row r="154" spans="1:60" ht="22.5" outlineLevel="1" x14ac:dyDescent="0.2">
      <c r="A154" s="256">
        <v>52</v>
      </c>
      <c r="B154" s="213" t="s">
        <v>274</v>
      </c>
      <c r="C154" s="248" t="s">
        <v>275</v>
      </c>
      <c r="D154" s="218" t="s">
        <v>94</v>
      </c>
      <c r="E154" s="223">
        <v>344.47667000000001</v>
      </c>
      <c r="F154" s="233"/>
      <c r="G154" s="232">
        <f>ROUND(E154*F154,2)</f>
        <v>0</v>
      </c>
      <c r="H154" s="231" t="s">
        <v>269</v>
      </c>
      <c r="I154" s="261" t="s">
        <v>96</v>
      </c>
      <c r="J154" s="199"/>
      <c r="K154" s="199"/>
      <c r="L154" s="199"/>
      <c r="M154" s="199"/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 t="s">
        <v>97</v>
      </c>
      <c r="AF154" s="199"/>
      <c r="AG154" s="199"/>
      <c r="AH154" s="199"/>
      <c r="AI154" s="199"/>
      <c r="AJ154" s="199"/>
      <c r="AK154" s="199"/>
      <c r="AL154" s="199"/>
      <c r="AM154" s="199">
        <v>21</v>
      </c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</row>
    <row r="155" spans="1:60" outlineLevel="1" x14ac:dyDescent="0.2">
      <c r="A155" s="255"/>
      <c r="B155" s="210" t="s">
        <v>276</v>
      </c>
      <c r="C155" s="250"/>
      <c r="D155" s="257"/>
      <c r="E155" s="258"/>
      <c r="F155" s="259"/>
      <c r="G155" s="236"/>
      <c r="H155" s="231"/>
      <c r="I155" s="261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>
        <v>0</v>
      </c>
      <c r="AD155" s="199"/>
      <c r="AE155" s="199"/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</row>
    <row r="156" spans="1:60" outlineLevel="1" x14ac:dyDescent="0.2">
      <c r="A156" s="256">
        <v>53</v>
      </c>
      <c r="B156" s="213" t="s">
        <v>277</v>
      </c>
      <c r="C156" s="248" t="s">
        <v>272</v>
      </c>
      <c r="D156" s="218" t="s">
        <v>94</v>
      </c>
      <c r="E156" s="223">
        <v>344.47667000000001</v>
      </c>
      <c r="F156" s="233"/>
      <c r="G156" s="232">
        <f>ROUND(E156*F156,2)</f>
        <v>0</v>
      </c>
      <c r="H156" s="231" t="s">
        <v>269</v>
      </c>
      <c r="I156" s="261" t="s">
        <v>96</v>
      </c>
      <c r="J156" s="199"/>
      <c r="K156" s="199"/>
      <c r="L156" s="199"/>
      <c r="M156" s="199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 t="s">
        <v>97</v>
      </c>
      <c r="AF156" s="199"/>
      <c r="AG156" s="199"/>
      <c r="AH156" s="199"/>
      <c r="AI156" s="199"/>
      <c r="AJ156" s="199"/>
      <c r="AK156" s="199"/>
      <c r="AL156" s="199"/>
      <c r="AM156" s="199">
        <v>21</v>
      </c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</row>
    <row r="157" spans="1:60" outlineLevel="1" x14ac:dyDescent="0.2">
      <c r="A157" s="255"/>
      <c r="B157" s="210" t="s">
        <v>278</v>
      </c>
      <c r="C157" s="250"/>
      <c r="D157" s="257"/>
      <c r="E157" s="258"/>
      <c r="F157" s="259"/>
      <c r="G157" s="236"/>
      <c r="H157" s="231"/>
      <c r="I157" s="261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>
        <v>0</v>
      </c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</row>
    <row r="158" spans="1:60" outlineLevel="1" x14ac:dyDescent="0.2">
      <c r="A158" s="255"/>
      <c r="B158" s="210" t="s">
        <v>165</v>
      </c>
      <c r="C158" s="250"/>
      <c r="D158" s="257"/>
      <c r="E158" s="258"/>
      <c r="F158" s="259"/>
      <c r="G158" s="236"/>
      <c r="H158" s="231"/>
      <c r="I158" s="261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 t="s">
        <v>107</v>
      </c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</row>
    <row r="159" spans="1:60" outlineLevel="1" x14ac:dyDescent="0.2">
      <c r="A159" s="256">
        <v>54</v>
      </c>
      <c r="B159" s="213" t="s">
        <v>279</v>
      </c>
      <c r="C159" s="248" t="s">
        <v>265</v>
      </c>
      <c r="D159" s="218" t="s">
        <v>133</v>
      </c>
      <c r="E159" s="223">
        <v>56</v>
      </c>
      <c r="F159" s="233"/>
      <c r="G159" s="232">
        <f>ROUND(E159*F159,2)</f>
        <v>0</v>
      </c>
      <c r="H159" s="231" t="s">
        <v>269</v>
      </c>
      <c r="I159" s="261" t="s">
        <v>96</v>
      </c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 t="s">
        <v>97</v>
      </c>
      <c r="AF159" s="199"/>
      <c r="AG159" s="199"/>
      <c r="AH159" s="199"/>
      <c r="AI159" s="199"/>
      <c r="AJ159" s="199"/>
      <c r="AK159" s="199"/>
      <c r="AL159" s="199"/>
      <c r="AM159" s="199">
        <v>21</v>
      </c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</row>
    <row r="160" spans="1:60" outlineLevel="1" x14ac:dyDescent="0.2">
      <c r="A160" s="256">
        <v>55</v>
      </c>
      <c r="B160" s="213" t="s">
        <v>280</v>
      </c>
      <c r="C160" s="248" t="s">
        <v>281</v>
      </c>
      <c r="D160" s="218" t="s">
        <v>239</v>
      </c>
      <c r="E160" s="223">
        <v>28</v>
      </c>
      <c r="F160" s="233"/>
      <c r="G160" s="232">
        <f>ROUND(E160*F160,2)</f>
        <v>0</v>
      </c>
      <c r="H160" s="231"/>
      <c r="I160" s="261" t="s">
        <v>125</v>
      </c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 t="s">
        <v>126</v>
      </c>
      <c r="AF160" s="199" t="s">
        <v>236</v>
      </c>
      <c r="AG160" s="199"/>
      <c r="AH160" s="199"/>
      <c r="AI160" s="199"/>
      <c r="AJ160" s="199"/>
      <c r="AK160" s="199"/>
      <c r="AL160" s="199"/>
      <c r="AM160" s="199">
        <v>21</v>
      </c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</row>
    <row r="161" spans="1:60" outlineLevel="1" x14ac:dyDescent="0.2">
      <c r="A161" s="256">
        <v>56</v>
      </c>
      <c r="B161" s="213" t="s">
        <v>282</v>
      </c>
      <c r="C161" s="248" t="s">
        <v>283</v>
      </c>
      <c r="D161" s="218" t="s">
        <v>284</v>
      </c>
      <c r="E161" s="223">
        <v>3142.24</v>
      </c>
      <c r="F161" s="233"/>
      <c r="G161" s="232">
        <f>ROUND(E161*F161,2)</f>
        <v>0</v>
      </c>
      <c r="H161" s="231"/>
      <c r="I161" s="261" t="s">
        <v>125</v>
      </c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 t="s">
        <v>126</v>
      </c>
      <c r="AF161" s="199" t="s">
        <v>236</v>
      </c>
      <c r="AG161" s="199"/>
      <c r="AH161" s="199"/>
      <c r="AI161" s="199"/>
      <c r="AJ161" s="199"/>
      <c r="AK161" s="199"/>
      <c r="AL161" s="199"/>
      <c r="AM161" s="199">
        <v>21</v>
      </c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</row>
    <row r="162" spans="1:60" outlineLevel="1" x14ac:dyDescent="0.2">
      <c r="A162" s="255"/>
      <c r="B162" s="214"/>
      <c r="C162" s="249" t="s">
        <v>285</v>
      </c>
      <c r="D162" s="219"/>
      <c r="E162" s="224"/>
      <c r="F162" s="234"/>
      <c r="G162" s="235"/>
      <c r="H162" s="231"/>
      <c r="I162" s="261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202" t="str">
        <f>C162</f>
        <v>.</v>
      </c>
      <c r="BB162" s="199"/>
      <c r="BC162" s="199"/>
      <c r="BD162" s="199"/>
      <c r="BE162" s="199"/>
      <c r="BF162" s="199"/>
      <c r="BG162" s="199"/>
      <c r="BH162" s="199"/>
    </row>
    <row r="163" spans="1:60" outlineLevel="1" x14ac:dyDescent="0.2">
      <c r="A163" s="256">
        <v>57</v>
      </c>
      <c r="B163" s="213" t="s">
        <v>286</v>
      </c>
      <c r="C163" s="248" t="s">
        <v>287</v>
      </c>
      <c r="D163" s="218" t="s">
        <v>155</v>
      </c>
      <c r="E163" s="223">
        <v>17</v>
      </c>
      <c r="F163" s="233"/>
      <c r="G163" s="232">
        <f>ROUND(E163*F163,2)</f>
        <v>0</v>
      </c>
      <c r="H163" s="231"/>
      <c r="I163" s="261" t="s">
        <v>125</v>
      </c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 t="s">
        <v>126</v>
      </c>
      <c r="AF163" s="199" t="s">
        <v>236</v>
      </c>
      <c r="AG163" s="199"/>
      <c r="AH163" s="199"/>
      <c r="AI163" s="199"/>
      <c r="AJ163" s="199"/>
      <c r="AK163" s="199"/>
      <c r="AL163" s="199"/>
      <c r="AM163" s="199">
        <v>21</v>
      </c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</row>
    <row r="164" spans="1:60" outlineLevel="1" x14ac:dyDescent="0.2">
      <c r="A164" s="256">
        <v>58</v>
      </c>
      <c r="B164" s="213" t="s">
        <v>288</v>
      </c>
      <c r="C164" s="248" t="s">
        <v>289</v>
      </c>
      <c r="D164" s="218" t="s">
        <v>201</v>
      </c>
      <c r="E164" s="223">
        <v>4</v>
      </c>
      <c r="F164" s="233"/>
      <c r="G164" s="232">
        <f>ROUND(E164*F164,2)</f>
        <v>0</v>
      </c>
      <c r="H164" s="231"/>
      <c r="I164" s="261" t="s">
        <v>125</v>
      </c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 t="s">
        <v>126</v>
      </c>
      <c r="AF164" s="199" t="s">
        <v>170</v>
      </c>
      <c r="AG164" s="199"/>
      <c r="AH164" s="199"/>
      <c r="AI164" s="199"/>
      <c r="AJ164" s="199"/>
      <c r="AK164" s="199"/>
      <c r="AL164" s="199"/>
      <c r="AM164" s="199">
        <v>21</v>
      </c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</row>
    <row r="165" spans="1:60" outlineLevel="1" x14ac:dyDescent="0.2">
      <c r="A165" s="256">
        <v>59</v>
      </c>
      <c r="B165" s="213" t="s">
        <v>290</v>
      </c>
      <c r="C165" s="248" t="s">
        <v>291</v>
      </c>
      <c r="D165" s="218" t="s">
        <v>201</v>
      </c>
      <c r="E165" s="223">
        <v>1</v>
      </c>
      <c r="F165" s="233"/>
      <c r="G165" s="232">
        <f>ROUND(E165*F165,2)</f>
        <v>0</v>
      </c>
      <c r="H165" s="231"/>
      <c r="I165" s="261" t="s">
        <v>125</v>
      </c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 t="s">
        <v>126</v>
      </c>
      <c r="AF165" s="199" t="s">
        <v>170</v>
      </c>
      <c r="AG165" s="199"/>
      <c r="AH165" s="199"/>
      <c r="AI165" s="199"/>
      <c r="AJ165" s="199"/>
      <c r="AK165" s="199"/>
      <c r="AL165" s="199"/>
      <c r="AM165" s="199">
        <v>21</v>
      </c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</row>
    <row r="166" spans="1:60" outlineLevel="1" x14ac:dyDescent="0.2">
      <c r="A166" s="256">
        <v>60</v>
      </c>
      <c r="B166" s="213" t="s">
        <v>292</v>
      </c>
      <c r="C166" s="248" t="s">
        <v>293</v>
      </c>
      <c r="D166" s="218" t="s">
        <v>201</v>
      </c>
      <c r="E166" s="223">
        <v>1</v>
      </c>
      <c r="F166" s="233"/>
      <c r="G166" s="232">
        <f>ROUND(E166*F166,2)</f>
        <v>0</v>
      </c>
      <c r="H166" s="231"/>
      <c r="I166" s="261" t="s">
        <v>125</v>
      </c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 t="s">
        <v>126</v>
      </c>
      <c r="AF166" s="199" t="s">
        <v>170</v>
      </c>
      <c r="AG166" s="199"/>
      <c r="AH166" s="199"/>
      <c r="AI166" s="199"/>
      <c r="AJ166" s="199"/>
      <c r="AK166" s="199"/>
      <c r="AL166" s="199"/>
      <c r="AM166" s="199">
        <v>21</v>
      </c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</row>
    <row r="167" spans="1:60" outlineLevel="1" x14ac:dyDescent="0.2">
      <c r="A167" s="256">
        <v>61</v>
      </c>
      <c r="B167" s="213" t="s">
        <v>294</v>
      </c>
      <c r="C167" s="248" t="s">
        <v>295</v>
      </c>
      <c r="D167" s="218" t="s">
        <v>201</v>
      </c>
      <c r="E167" s="223">
        <v>1</v>
      </c>
      <c r="F167" s="233"/>
      <c r="G167" s="232">
        <f>ROUND(E167*F167,2)</f>
        <v>0</v>
      </c>
      <c r="H167" s="231"/>
      <c r="I167" s="261" t="s">
        <v>125</v>
      </c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 t="s">
        <v>126</v>
      </c>
      <c r="AF167" s="199" t="s">
        <v>170</v>
      </c>
      <c r="AG167" s="199"/>
      <c r="AH167" s="199"/>
      <c r="AI167" s="199"/>
      <c r="AJ167" s="199"/>
      <c r="AK167" s="199"/>
      <c r="AL167" s="199"/>
      <c r="AM167" s="199">
        <v>21</v>
      </c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</row>
    <row r="168" spans="1:60" outlineLevel="1" x14ac:dyDescent="0.2">
      <c r="A168" s="256">
        <v>62</v>
      </c>
      <c r="B168" s="213" t="s">
        <v>296</v>
      </c>
      <c r="C168" s="248" t="s">
        <v>297</v>
      </c>
      <c r="D168" s="218" t="s">
        <v>201</v>
      </c>
      <c r="E168" s="223">
        <v>6</v>
      </c>
      <c r="F168" s="233"/>
      <c r="G168" s="232">
        <f>ROUND(E168*F168,2)</f>
        <v>0</v>
      </c>
      <c r="H168" s="231"/>
      <c r="I168" s="261" t="s">
        <v>125</v>
      </c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 t="s">
        <v>126</v>
      </c>
      <c r="AF168" s="199" t="s">
        <v>170</v>
      </c>
      <c r="AG168" s="199"/>
      <c r="AH168" s="199"/>
      <c r="AI168" s="199"/>
      <c r="AJ168" s="199"/>
      <c r="AK168" s="199"/>
      <c r="AL168" s="199"/>
      <c r="AM168" s="199">
        <v>21</v>
      </c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</row>
    <row r="169" spans="1:60" outlineLevel="1" x14ac:dyDescent="0.2">
      <c r="A169" s="256">
        <v>63</v>
      </c>
      <c r="B169" s="213" t="s">
        <v>298</v>
      </c>
      <c r="C169" s="248" t="s">
        <v>299</v>
      </c>
      <c r="D169" s="218" t="s">
        <v>201</v>
      </c>
      <c r="E169" s="223">
        <v>4</v>
      </c>
      <c r="F169" s="233"/>
      <c r="G169" s="232">
        <f>ROUND(E169*F169,2)</f>
        <v>0</v>
      </c>
      <c r="H169" s="231"/>
      <c r="I169" s="261" t="s">
        <v>125</v>
      </c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 t="s">
        <v>126</v>
      </c>
      <c r="AF169" s="199" t="s">
        <v>170</v>
      </c>
      <c r="AG169" s="199"/>
      <c r="AH169" s="199"/>
      <c r="AI169" s="199"/>
      <c r="AJ169" s="199"/>
      <c r="AK169" s="199"/>
      <c r="AL169" s="199"/>
      <c r="AM169" s="199">
        <v>21</v>
      </c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</row>
    <row r="170" spans="1:60" outlineLevel="1" x14ac:dyDescent="0.2">
      <c r="A170" s="256">
        <v>64</v>
      </c>
      <c r="B170" s="213" t="s">
        <v>300</v>
      </c>
      <c r="C170" s="248" t="s">
        <v>301</v>
      </c>
      <c r="D170" s="218" t="s">
        <v>201</v>
      </c>
      <c r="E170" s="223">
        <v>10</v>
      </c>
      <c r="F170" s="233"/>
      <c r="G170" s="232">
        <f>ROUND(E170*F170,2)</f>
        <v>0</v>
      </c>
      <c r="H170" s="231"/>
      <c r="I170" s="261" t="s">
        <v>125</v>
      </c>
      <c r="J170" s="199"/>
      <c r="K170" s="199"/>
      <c r="L170" s="199"/>
      <c r="M170" s="199"/>
      <c r="N170" s="199"/>
      <c r="O170" s="199"/>
      <c r="P170" s="199"/>
      <c r="Q170" s="199"/>
      <c r="R170" s="199"/>
      <c r="S170" s="199"/>
      <c r="T170" s="199"/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 t="s">
        <v>126</v>
      </c>
      <c r="AF170" s="199" t="s">
        <v>170</v>
      </c>
      <c r="AG170" s="199"/>
      <c r="AH170" s="199"/>
      <c r="AI170" s="199"/>
      <c r="AJ170" s="199"/>
      <c r="AK170" s="199"/>
      <c r="AL170" s="199"/>
      <c r="AM170" s="199">
        <v>21</v>
      </c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</row>
    <row r="171" spans="1:60" outlineLevel="1" x14ac:dyDescent="0.2">
      <c r="A171" s="256">
        <v>65</v>
      </c>
      <c r="B171" s="213" t="s">
        <v>302</v>
      </c>
      <c r="C171" s="248" t="s">
        <v>303</v>
      </c>
      <c r="D171" s="218" t="s">
        <v>201</v>
      </c>
      <c r="E171" s="223">
        <v>10</v>
      </c>
      <c r="F171" s="233"/>
      <c r="G171" s="232">
        <f>ROUND(E171*F171,2)</f>
        <v>0</v>
      </c>
      <c r="H171" s="231"/>
      <c r="I171" s="261" t="s">
        <v>125</v>
      </c>
      <c r="J171" s="199"/>
      <c r="K171" s="199"/>
      <c r="L171" s="199"/>
      <c r="M171" s="199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 t="s">
        <v>126</v>
      </c>
      <c r="AF171" s="199" t="s">
        <v>170</v>
      </c>
      <c r="AG171" s="199"/>
      <c r="AH171" s="199"/>
      <c r="AI171" s="199"/>
      <c r="AJ171" s="199"/>
      <c r="AK171" s="199"/>
      <c r="AL171" s="199"/>
      <c r="AM171" s="199">
        <v>21</v>
      </c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</row>
    <row r="172" spans="1:60" outlineLevel="1" x14ac:dyDescent="0.2">
      <c r="A172" s="256">
        <v>66</v>
      </c>
      <c r="B172" s="213" t="s">
        <v>304</v>
      </c>
      <c r="C172" s="248" t="s">
        <v>305</v>
      </c>
      <c r="D172" s="218" t="s">
        <v>201</v>
      </c>
      <c r="E172" s="223">
        <v>67</v>
      </c>
      <c r="F172" s="233"/>
      <c r="G172" s="232">
        <f>ROUND(E172*F172,2)</f>
        <v>0</v>
      </c>
      <c r="H172" s="231"/>
      <c r="I172" s="261" t="s">
        <v>125</v>
      </c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 t="s">
        <v>126</v>
      </c>
      <c r="AF172" s="199" t="s">
        <v>170</v>
      </c>
      <c r="AG172" s="199"/>
      <c r="AH172" s="199"/>
      <c r="AI172" s="199"/>
      <c r="AJ172" s="199"/>
      <c r="AK172" s="199"/>
      <c r="AL172" s="199"/>
      <c r="AM172" s="199">
        <v>21</v>
      </c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</row>
    <row r="173" spans="1:60" outlineLevel="1" x14ac:dyDescent="0.2">
      <c r="A173" s="256">
        <v>67</v>
      </c>
      <c r="B173" s="213" t="s">
        <v>306</v>
      </c>
      <c r="C173" s="248" t="s">
        <v>307</v>
      </c>
      <c r="D173" s="218" t="s">
        <v>94</v>
      </c>
      <c r="E173" s="223">
        <v>172.65333000000001</v>
      </c>
      <c r="F173" s="233"/>
      <c r="G173" s="232">
        <f>ROUND(E173*F173,2)</f>
        <v>0</v>
      </c>
      <c r="H173" s="231"/>
      <c r="I173" s="261" t="s">
        <v>125</v>
      </c>
      <c r="J173" s="199"/>
      <c r="K173" s="199"/>
      <c r="L173" s="199"/>
      <c r="M173" s="199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 t="s">
        <v>126</v>
      </c>
      <c r="AF173" s="199" t="s">
        <v>170</v>
      </c>
      <c r="AG173" s="199"/>
      <c r="AH173" s="199"/>
      <c r="AI173" s="199"/>
      <c r="AJ173" s="199"/>
      <c r="AK173" s="199"/>
      <c r="AL173" s="199"/>
      <c r="AM173" s="199">
        <v>21</v>
      </c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</row>
    <row r="174" spans="1:60" outlineLevel="1" x14ac:dyDescent="0.2">
      <c r="A174" s="256">
        <v>68</v>
      </c>
      <c r="B174" s="213" t="s">
        <v>308</v>
      </c>
      <c r="C174" s="248" t="s">
        <v>309</v>
      </c>
      <c r="D174" s="218" t="s">
        <v>94</v>
      </c>
      <c r="E174" s="223">
        <v>141.56972999999999</v>
      </c>
      <c r="F174" s="233"/>
      <c r="G174" s="232">
        <f>ROUND(E174*F174,2)</f>
        <v>0</v>
      </c>
      <c r="H174" s="231"/>
      <c r="I174" s="261" t="s">
        <v>125</v>
      </c>
      <c r="J174" s="199"/>
      <c r="K174" s="199"/>
      <c r="L174" s="199"/>
      <c r="M174" s="199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/>
      <c r="AD174" s="199"/>
      <c r="AE174" s="199" t="s">
        <v>126</v>
      </c>
      <c r="AF174" s="199" t="s">
        <v>170</v>
      </c>
      <c r="AG174" s="199"/>
      <c r="AH174" s="199"/>
      <c r="AI174" s="199"/>
      <c r="AJ174" s="199"/>
      <c r="AK174" s="199"/>
      <c r="AL174" s="199"/>
      <c r="AM174" s="199">
        <v>21</v>
      </c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</row>
    <row r="175" spans="1:60" outlineLevel="1" x14ac:dyDescent="0.2">
      <c r="A175" s="256">
        <v>69</v>
      </c>
      <c r="B175" s="213" t="s">
        <v>310</v>
      </c>
      <c r="C175" s="248" t="s">
        <v>311</v>
      </c>
      <c r="D175" s="218" t="s">
        <v>155</v>
      </c>
      <c r="E175" s="223">
        <v>3142</v>
      </c>
      <c r="F175" s="233"/>
      <c r="G175" s="232">
        <f>ROUND(E175*F175,2)</f>
        <v>0</v>
      </c>
      <c r="H175" s="231"/>
      <c r="I175" s="261" t="s">
        <v>125</v>
      </c>
      <c r="J175" s="199"/>
      <c r="K175" s="199"/>
      <c r="L175" s="199"/>
      <c r="M175" s="199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 t="s">
        <v>126</v>
      </c>
      <c r="AF175" s="199" t="s">
        <v>170</v>
      </c>
      <c r="AG175" s="199"/>
      <c r="AH175" s="199"/>
      <c r="AI175" s="199"/>
      <c r="AJ175" s="199"/>
      <c r="AK175" s="199"/>
      <c r="AL175" s="199"/>
      <c r="AM175" s="199">
        <v>21</v>
      </c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199"/>
      <c r="BB175" s="199"/>
      <c r="BC175" s="199"/>
      <c r="BD175" s="199"/>
      <c r="BE175" s="199"/>
      <c r="BF175" s="199"/>
      <c r="BG175" s="199"/>
      <c r="BH175" s="199"/>
    </row>
    <row r="176" spans="1:60" outlineLevel="1" x14ac:dyDescent="0.2">
      <c r="A176" s="256">
        <v>70</v>
      </c>
      <c r="B176" s="213" t="s">
        <v>312</v>
      </c>
      <c r="C176" s="248" t="s">
        <v>313</v>
      </c>
      <c r="D176" s="218" t="s">
        <v>94</v>
      </c>
      <c r="E176" s="223">
        <v>108.75</v>
      </c>
      <c r="F176" s="233"/>
      <c r="G176" s="232">
        <f>ROUND(E176*F176,2)</f>
        <v>0</v>
      </c>
      <c r="H176" s="231"/>
      <c r="I176" s="261" t="s">
        <v>125</v>
      </c>
      <c r="J176" s="199"/>
      <c r="K176" s="199"/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 t="s">
        <v>126</v>
      </c>
      <c r="AF176" s="199" t="s">
        <v>170</v>
      </c>
      <c r="AG176" s="199"/>
      <c r="AH176" s="199"/>
      <c r="AI176" s="199"/>
      <c r="AJ176" s="199"/>
      <c r="AK176" s="199"/>
      <c r="AL176" s="199"/>
      <c r="AM176" s="199">
        <v>21</v>
      </c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199"/>
      <c r="BB176" s="199"/>
      <c r="BC176" s="199"/>
      <c r="BD176" s="199"/>
      <c r="BE176" s="199"/>
      <c r="BF176" s="199"/>
      <c r="BG176" s="199"/>
      <c r="BH176" s="199"/>
    </row>
    <row r="177" spans="1:60" outlineLevel="1" x14ac:dyDescent="0.2">
      <c r="A177" s="256">
        <v>71</v>
      </c>
      <c r="B177" s="213" t="s">
        <v>314</v>
      </c>
      <c r="C177" s="248" t="s">
        <v>315</v>
      </c>
      <c r="D177" s="218" t="s">
        <v>201</v>
      </c>
      <c r="E177" s="223">
        <v>2</v>
      </c>
      <c r="F177" s="233"/>
      <c r="G177" s="232">
        <f>ROUND(E177*F177,2)</f>
        <v>0</v>
      </c>
      <c r="H177" s="231"/>
      <c r="I177" s="261" t="s">
        <v>125</v>
      </c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 t="s">
        <v>126</v>
      </c>
      <c r="AF177" s="199" t="s">
        <v>170</v>
      </c>
      <c r="AG177" s="199"/>
      <c r="AH177" s="199"/>
      <c r="AI177" s="199"/>
      <c r="AJ177" s="199"/>
      <c r="AK177" s="199"/>
      <c r="AL177" s="199"/>
      <c r="AM177" s="199">
        <v>21</v>
      </c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</row>
    <row r="178" spans="1:60" outlineLevel="1" x14ac:dyDescent="0.2">
      <c r="A178" s="256">
        <v>72</v>
      </c>
      <c r="B178" s="213" t="s">
        <v>316</v>
      </c>
      <c r="C178" s="248" t="s">
        <v>317</v>
      </c>
      <c r="D178" s="218" t="s">
        <v>201</v>
      </c>
      <c r="E178" s="223">
        <v>6</v>
      </c>
      <c r="F178" s="233"/>
      <c r="G178" s="232">
        <f>ROUND(E178*F178,2)</f>
        <v>0</v>
      </c>
      <c r="H178" s="231"/>
      <c r="I178" s="261" t="s">
        <v>125</v>
      </c>
      <c r="J178" s="199"/>
      <c r="K178" s="199"/>
      <c r="L178" s="199"/>
      <c r="M178" s="199"/>
      <c r="N178" s="199"/>
      <c r="O178" s="199"/>
      <c r="P178" s="199"/>
      <c r="Q178" s="199"/>
      <c r="R178" s="199"/>
      <c r="S178" s="199"/>
      <c r="T178" s="199"/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 t="s">
        <v>126</v>
      </c>
      <c r="AF178" s="199" t="s">
        <v>170</v>
      </c>
      <c r="AG178" s="199"/>
      <c r="AH178" s="199"/>
      <c r="AI178" s="199"/>
      <c r="AJ178" s="199"/>
      <c r="AK178" s="199"/>
      <c r="AL178" s="199"/>
      <c r="AM178" s="199">
        <v>21</v>
      </c>
      <c r="AN178" s="199"/>
      <c r="AO178" s="199"/>
      <c r="AP178" s="199"/>
      <c r="AQ178" s="199"/>
      <c r="AR178" s="199"/>
      <c r="AS178" s="199"/>
      <c r="AT178" s="199"/>
      <c r="AU178" s="199"/>
      <c r="AV178" s="199"/>
      <c r="AW178" s="199"/>
      <c r="AX178" s="199"/>
      <c r="AY178" s="199"/>
      <c r="AZ178" s="199"/>
      <c r="BA178" s="199"/>
      <c r="BB178" s="199"/>
      <c r="BC178" s="199"/>
      <c r="BD178" s="199"/>
      <c r="BE178" s="199"/>
      <c r="BF178" s="199"/>
      <c r="BG178" s="199"/>
      <c r="BH178" s="199"/>
    </row>
    <row r="179" spans="1:60" outlineLevel="1" x14ac:dyDescent="0.2">
      <c r="A179" s="256">
        <v>73</v>
      </c>
      <c r="B179" s="213" t="s">
        <v>318</v>
      </c>
      <c r="C179" s="248" t="s">
        <v>319</v>
      </c>
      <c r="D179" s="218" t="s">
        <v>201</v>
      </c>
      <c r="E179" s="223">
        <v>15</v>
      </c>
      <c r="F179" s="233"/>
      <c r="G179" s="232">
        <f>ROUND(E179*F179,2)</f>
        <v>0</v>
      </c>
      <c r="H179" s="231"/>
      <c r="I179" s="261" t="s">
        <v>125</v>
      </c>
      <c r="J179" s="199"/>
      <c r="K179" s="199"/>
      <c r="L179" s="199"/>
      <c r="M179" s="199"/>
      <c r="N179" s="199"/>
      <c r="O179" s="199"/>
      <c r="P179" s="199"/>
      <c r="Q179" s="199"/>
      <c r="R179" s="199"/>
      <c r="S179" s="199"/>
      <c r="T179" s="199"/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 t="s">
        <v>126</v>
      </c>
      <c r="AF179" s="199" t="s">
        <v>170</v>
      </c>
      <c r="AG179" s="199"/>
      <c r="AH179" s="199"/>
      <c r="AI179" s="199"/>
      <c r="AJ179" s="199"/>
      <c r="AK179" s="199"/>
      <c r="AL179" s="199"/>
      <c r="AM179" s="199">
        <v>21</v>
      </c>
      <c r="AN179" s="199"/>
      <c r="AO179" s="199"/>
      <c r="AP179" s="199"/>
      <c r="AQ179" s="199"/>
      <c r="AR179" s="199"/>
      <c r="AS179" s="199"/>
      <c r="AT179" s="199"/>
      <c r="AU179" s="199"/>
      <c r="AV179" s="199"/>
      <c r="AW179" s="199"/>
      <c r="AX179" s="199"/>
      <c r="AY179" s="199"/>
      <c r="AZ179" s="199"/>
      <c r="BA179" s="199"/>
      <c r="BB179" s="199"/>
      <c r="BC179" s="199"/>
      <c r="BD179" s="199"/>
      <c r="BE179" s="199"/>
      <c r="BF179" s="199"/>
      <c r="BG179" s="199"/>
      <c r="BH179" s="199"/>
    </row>
    <row r="180" spans="1:60" outlineLevel="1" x14ac:dyDescent="0.2">
      <c r="A180" s="256">
        <v>74</v>
      </c>
      <c r="B180" s="213" t="s">
        <v>320</v>
      </c>
      <c r="C180" s="248" t="s">
        <v>321</v>
      </c>
      <c r="D180" s="218" t="s">
        <v>201</v>
      </c>
      <c r="E180" s="223">
        <v>2</v>
      </c>
      <c r="F180" s="233"/>
      <c r="G180" s="232">
        <f>ROUND(E180*F180,2)</f>
        <v>0</v>
      </c>
      <c r="H180" s="231"/>
      <c r="I180" s="261" t="s">
        <v>125</v>
      </c>
      <c r="J180" s="199"/>
      <c r="K180" s="199"/>
      <c r="L180" s="199"/>
      <c r="M180" s="199"/>
      <c r="N180" s="199"/>
      <c r="O180" s="199"/>
      <c r="P180" s="199"/>
      <c r="Q180" s="199"/>
      <c r="R180" s="199"/>
      <c r="S180" s="199"/>
      <c r="T180" s="199"/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 t="s">
        <v>126</v>
      </c>
      <c r="AF180" s="199" t="s">
        <v>170</v>
      </c>
      <c r="AG180" s="199"/>
      <c r="AH180" s="199"/>
      <c r="AI180" s="199"/>
      <c r="AJ180" s="199"/>
      <c r="AK180" s="199"/>
      <c r="AL180" s="199"/>
      <c r="AM180" s="199">
        <v>21</v>
      </c>
      <c r="AN180" s="199"/>
      <c r="AO180" s="199"/>
      <c r="AP180" s="199"/>
      <c r="AQ180" s="199"/>
      <c r="AR180" s="199"/>
      <c r="AS180" s="199"/>
      <c r="AT180" s="199"/>
      <c r="AU180" s="199"/>
      <c r="AV180" s="199"/>
      <c r="AW180" s="199"/>
      <c r="AX180" s="199"/>
      <c r="AY180" s="199"/>
      <c r="AZ180" s="199"/>
      <c r="BA180" s="199"/>
      <c r="BB180" s="199"/>
      <c r="BC180" s="199"/>
      <c r="BD180" s="199"/>
      <c r="BE180" s="199"/>
      <c r="BF180" s="199"/>
      <c r="BG180" s="199"/>
      <c r="BH180" s="199"/>
    </row>
    <row r="181" spans="1:60" x14ac:dyDescent="0.2">
      <c r="A181" s="254" t="s">
        <v>89</v>
      </c>
      <c r="B181" s="212" t="s">
        <v>62</v>
      </c>
      <c r="C181" s="246" t="s">
        <v>63</v>
      </c>
      <c r="D181" s="216"/>
      <c r="E181" s="221"/>
      <c r="F181" s="237">
        <f>SUM(G182:G184)</f>
        <v>0</v>
      </c>
      <c r="G181" s="238"/>
      <c r="H181" s="228"/>
      <c r="I181" s="260"/>
      <c r="AE181" t="s">
        <v>90</v>
      </c>
    </row>
    <row r="182" spans="1:60" outlineLevel="1" x14ac:dyDescent="0.2">
      <c r="A182" s="256">
        <v>75</v>
      </c>
      <c r="B182" s="213" t="s">
        <v>322</v>
      </c>
      <c r="C182" s="248" t="s">
        <v>323</v>
      </c>
      <c r="D182" s="218" t="s">
        <v>239</v>
      </c>
      <c r="E182" s="223">
        <v>12</v>
      </c>
      <c r="F182" s="233"/>
      <c r="G182" s="232">
        <f>ROUND(E182*F182,2)</f>
        <v>0</v>
      </c>
      <c r="H182" s="231"/>
      <c r="I182" s="261" t="s">
        <v>125</v>
      </c>
      <c r="J182" s="199"/>
      <c r="K182" s="199"/>
      <c r="L182" s="199"/>
      <c r="M182" s="199"/>
      <c r="N182" s="199"/>
      <c r="O182" s="199"/>
      <c r="P182" s="199"/>
      <c r="Q182" s="199"/>
      <c r="R182" s="199"/>
      <c r="S182" s="199"/>
      <c r="T182" s="199"/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 t="s">
        <v>126</v>
      </c>
      <c r="AF182" s="199" t="s">
        <v>236</v>
      </c>
      <c r="AG182" s="199"/>
      <c r="AH182" s="199"/>
      <c r="AI182" s="199"/>
      <c r="AJ182" s="199"/>
      <c r="AK182" s="199"/>
      <c r="AL182" s="199"/>
      <c r="AM182" s="199">
        <v>21</v>
      </c>
      <c r="AN182" s="199"/>
      <c r="AO182" s="199"/>
      <c r="AP182" s="199"/>
      <c r="AQ182" s="199"/>
      <c r="AR182" s="199"/>
      <c r="AS182" s="199"/>
      <c r="AT182" s="199"/>
      <c r="AU182" s="199"/>
      <c r="AV182" s="199"/>
      <c r="AW182" s="199"/>
      <c r="AX182" s="199"/>
      <c r="AY182" s="199"/>
      <c r="AZ182" s="199"/>
      <c r="BA182" s="199"/>
      <c r="BB182" s="199"/>
      <c r="BC182" s="199"/>
      <c r="BD182" s="199"/>
      <c r="BE182" s="199"/>
      <c r="BF182" s="199"/>
      <c r="BG182" s="199"/>
      <c r="BH182" s="199"/>
    </row>
    <row r="183" spans="1:60" outlineLevel="1" x14ac:dyDescent="0.2">
      <c r="A183" s="256">
        <v>76</v>
      </c>
      <c r="B183" s="213" t="s">
        <v>324</v>
      </c>
      <c r="C183" s="248" t="s">
        <v>325</v>
      </c>
      <c r="D183" s="218" t="s">
        <v>239</v>
      </c>
      <c r="E183" s="223">
        <v>8</v>
      </c>
      <c r="F183" s="233"/>
      <c r="G183" s="232">
        <f>ROUND(E183*F183,2)</f>
        <v>0</v>
      </c>
      <c r="H183" s="231"/>
      <c r="I183" s="261" t="s">
        <v>125</v>
      </c>
      <c r="J183" s="199"/>
      <c r="K183" s="199"/>
      <c r="L183" s="199"/>
      <c r="M183" s="199"/>
      <c r="N183" s="199"/>
      <c r="O183" s="199"/>
      <c r="P183" s="199"/>
      <c r="Q183" s="199"/>
      <c r="R183" s="199"/>
      <c r="S183" s="199"/>
      <c r="T183" s="199"/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 t="s">
        <v>126</v>
      </c>
      <c r="AF183" s="199" t="s">
        <v>236</v>
      </c>
      <c r="AG183" s="199"/>
      <c r="AH183" s="199"/>
      <c r="AI183" s="199"/>
      <c r="AJ183" s="199"/>
      <c r="AK183" s="199"/>
      <c r="AL183" s="199"/>
      <c r="AM183" s="199">
        <v>21</v>
      </c>
      <c r="AN183" s="199"/>
      <c r="AO183" s="199"/>
      <c r="AP183" s="199"/>
      <c r="AQ183" s="199"/>
      <c r="AR183" s="199"/>
      <c r="AS183" s="199"/>
      <c r="AT183" s="199"/>
      <c r="AU183" s="199"/>
      <c r="AV183" s="199"/>
      <c r="AW183" s="199"/>
      <c r="AX183" s="199"/>
      <c r="AY183" s="199"/>
      <c r="AZ183" s="199"/>
      <c r="BA183" s="199"/>
      <c r="BB183" s="199"/>
      <c r="BC183" s="199"/>
      <c r="BD183" s="199"/>
      <c r="BE183" s="199"/>
      <c r="BF183" s="199"/>
      <c r="BG183" s="199"/>
      <c r="BH183" s="199"/>
    </row>
    <row r="184" spans="1:60" outlineLevel="1" x14ac:dyDescent="0.2">
      <c r="A184" s="256">
        <v>77</v>
      </c>
      <c r="B184" s="213" t="s">
        <v>326</v>
      </c>
      <c r="C184" s="248" t="s">
        <v>327</v>
      </c>
      <c r="D184" s="218" t="s">
        <v>239</v>
      </c>
      <c r="E184" s="223">
        <v>14</v>
      </c>
      <c r="F184" s="233"/>
      <c r="G184" s="232">
        <f>ROUND(E184*F184,2)</f>
        <v>0</v>
      </c>
      <c r="H184" s="231"/>
      <c r="I184" s="261" t="s">
        <v>125</v>
      </c>
      <c r="J184" s="199"/>
      <c r="K184" s="199"/>
      <c r="L184" s="199"/>
      <c r="M184" s="199"/>
      <c r="N184" s="199"/>
      <c r="O184" s="199"/>
      <c r="P184" s="199"/>
      <c r="Q184" s="199"/>
      <c r="R184" s="199"/>
      <c r="S184" s="199"/>
      <c r="T184" s="199"/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 t="s">
        <v>126</v>
      </c>
      <c r="AF184" s="199" t="s">
        <v>236</v>
      </c>
      <c r="AG184" s="199"/>
      <c r="AH184" s="199"/>
      <c r="AI184" s="199"/>
      <c r="AJ184" s="199"/>
      <c r="AK184" s="199"/>
      <c r="AL184" s="199"/>
      <c r="AM184" s="199">
        <v>21</v>
      </c>
      <c r="AN184" s="199"/>
      <c r="AO184" s="199"/>
      <c r="AP184" s="199"/>
      <c r="AQ184" s="199"/>
      <c r="AR184" s="199"/>
      <c r="AS184" s="199"/>
      <c r="AT184" s="199"/>
      <c r="AU184" s="199"/>
      <c r="AV184" s="199"/>
      <c r="AW184" s="199"/>
      <c r="AX184" s="199"/>
      <c r="AY184" s="199"/>
      <c r="AZ184" s="199"/>
      <c r="BA184" s="199"/>
      <c r="BB184" s="199"/>
      <c r="BC184" s="199"/>
      <c r="BD184" s="199"/>
      <c r="BE184" s="199"/>
      <c r="BF184" s="199"/>
      <c r="BG184" s="199"/>
      <c r="BH184" s="199"/>
    </row>
    <row r="185" spans="1:60" x14ac:dyDescent="0.2">
      <c r="A185" s="254" t="s">
        <v>89</v>
      </c>
      <c r="B185" s="212" t="s">
        <v>64</v>
      </c>
      <c r="C185" s="246" t="s">
        <v>65</v>
      </c>
      <c r="D185" s="216"/>
      <c r="E185" s="221"/>
      <c r="F185" s="237">
        <f>SUM(G186:G189)</f>
        <v>0</v>
      </c>
      <c r="G185" s="238"/>
      <c r="H185" s="228"/>
      <c r="I185" s="260"/>
      <c r="AE185" t="s">
        <v>90</v>
      </c>
    </row>
    <row r="186" spans="1:60" outlineLevel="1" x14ac:dyDescent="0.2">
      <c r="A186" s="255"/>
      <c r="B186" s="209" t="s">
        <v>328</v>
      </c>
      <c r="C186" s="247"/>
      <c r="D186" s="217"/>
      <c r="E186" s="222"/>
      <c r="F186" s="229"/>
      <c r="G186" s="230"/>
      <c r="H186" s="231"/>
      <c r="I186" s="261"/>
      <c r="J186" s="199"/>
      <c r="K186" s="199"/>
      <c r="L186" s="199"/>
      <c r="M186" s="199"/>
      <c r="N186" s="199"/>
      <c r="O186" s="199"/>
      <c r="P186" s="199"/>
      <c r="Q186" s="199"/>
      <c r="R186" s="199"/>
      <c r="S186" s="199"/>
      <c r="T186" s="199"/>
      <c r="U186" s="199"/>
      <c r="V186" s="199"/>
      <c r="W186" s="199"/>
      <c r="X186" s="199"/>
      <c r="Y186" s="199"/>
      <c r="Z186" s="199"/>
      <c r="AA186" s="199"/>
      <c r="AB186" s="199"/>
      <c r="AC186" s="199">
        <v>0</v>
      </c>
      <c r="AD186" s="199"/>
      <c r="AE186" s="199"/>
      <c r="AF186" s="199"/>
      <c r="AG186" s="199"/>
      <c r="AH186" s="199"/>
      <c r="AI186" s="199"/>
      <c r="AJ186" s="199"/>
      <c r="AK186" s="199"/>
      <c r="AL186" s="199"/>
      <c r="AM186" s="199"/>
      <c r="AN186" s="199"/>
      <c r="AO186" s="199"/>
      <c r="AP186" s="199"/>
      <c r="AQ186" s="199"/>
      <c r="AR186" s="199"/>
      <c r="AS186" s="199"/>
      <c r="AT186" s="199"/>
      <c r="AU186" s="199"/>
      <c r="AV186" s="199"/>
      <c r="AW186" s="199"/>
      <c r="AX186" s="199"/>
      <c r="AY186" s="199"/>
      <c r="AZ186" s="199"/>
      <c r="BA186" s="199"/>
      <c r="BB186" s="199"/>
      <c r="BC186" s="199"/>
      <c r="BD186" s="199"/>
      <c r="BE186" s="199"/>
      <c r="BF186" s="199"/>
      <c r="BG186" s="199"/>
      <c r="BH186" s="199"/>
    </row>
    <row r="187" spans="1:60" outlineLevel="1" x14ac:dyDescent="0.2">
      <c r="A187" s="256">
        <v>78</v>
      </c>
      <c r="B187" s="213" t="s">
        <v>329</v>
      </c>
      <c r="C187" s="248" t="s">
        <v>330</v>
      </c>
      <c r="D187" s="218" t="s">
        <v>94</v>
      </c>
      <c r="E187" s="223">
        <v>307.58667000000003</v>
      </c>
      <c r="F187" s="233"/>
      <c r="G187" s="232">
        <f>ROUND(E187*F187,2)</f>
        <v>0</v>
      </c>
      <c r="H187" s="231" t="s">
        <v>331</v>
      </c>
      <c r="I187" s="261" t="s">
        <v>96</v>
      </c>
      <c r="J187" s="199"/>
      <c r="K187" s="199"/>
      <c r="L187" s="199"/>
      <c r="M187" s="199"/>
      <c r="N187" s="199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199"/>
      <c r="Z187" s="199"/>
      <c r="AA187" s="199"/>
      <c r="AB187" s="199"/>
      <c r="AC187" s="199"/>
      <c r="AD187" s="199"/>
      <c r="AE187" s="199" t="s">
        <v>97</v>
      </c>
      <c r="AF187" s="199"/>
      <c r="AG187" s="199"/>
      <c r="AH187" s="199"/>
      <c r="AI187" s="199"/>
      <c r="AJ187" s="199"/>
      <c r="AK187" s="199"/>
      <c r="AL187" s="199"/>
      <c r="AM187" s="199">
        <v>21</v>
      </c>
      <c r="AN187" s="199"/>
      <c r="AO187" s="199"/>
      <c r="AP187" s="199"/>
      <c r="AQ187" s="199"/>
      <c r="AR187" s="199"/>
      <c r="AS187" s="199"/>
      <c r="AT187" s="199"/>
      <c r="AU187" s="199"/>
      <c r="AV187" s="199"/>
      <c r="AW187" s="199"/>
      <c r="AX187" s="199"/>
      <c r="AY187" s="199"/>
      <c r="AZ187" s="199"/>
      <c r="BA187" s="199"/>
      <c r="BB187" s="199"/>
      <c r="BC187" s="199"/>
      <c r="BD187" s="199"/>
      <c r="BE187" s="199"/>
      <c r="BF187" s="199"/>
      <c r="BG187" s="199"/>
      <c r="BH187" s="199"/>
    </row>
    <row r="188" spans="1:60" outlineLevel="1" x14ac:dyDescent="0.2">
      <c r="A188" s="255"/>
      <c r="B188" s="214"/>
      <c r="C188" s="249" t="s">
        <v>190</v>
      </c>
      <c r="D188" s="219"/>
      <c r="E188" s="224"/>
      <c r="F188" s="234"/>
      <c r="G188" s="235"/>
      <c r="H188" s="231"/>
      <c r="I188" s="261"/>
      <c r="J188" s="199"/>
      <c r="K188" s="199"/>
      <c r="L188" s="199"/>
      <c r="M188" s="199"/>
      <c r="N188" s="199"/>
      <c r="O188" s="199"/>
      <c r="P188" s="199"/>
      <c r="Q188" s="199"/>
      <c r="R188" s="199"/>
      <c r="S188" s="199"/>
      <c r="T188" s="199"/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F188" s="199"/>
      <c r="AG188" s="199"/>
      <c r="AH188" s="199"/>
      <c r="AI188" s="199"/>
      <c r="AJ188" s="199"/>
      <c r="AK188" s="199"/>
      <c r="AL188" s="199"/>
      <c r="AM188" s="199"/>
      <c r="AN188" s="199"/>
      <c r="AO188" s="199"/>
      <c r="AP188" s="199"/>
      <c r="AQ188" s="199"/>
      <c r="AR188" s="199"/>
      <c r="AS188" s="199"/>
      <c r="AT188" s="199"/>
      <c r="AU188" s="199"/>
      <c r="AV188" s="199"/>
      <c r="AW188" s="199"/>
      <c r="AX188" s="199"/>
      <c r="AY188" s="199"/>
      <c r="AZ188" s="199"/>
      <c r="BA188" s="202" t="str">
        <f>C188</f>
        <v>včetně spojovacích prostředků.</v>
      </c>
      <c r="BB188" s="199"/>
      <c r="BC188" s="199"/>
      <c r="BD188" s="199"/>
      <c r="BE188" s="199"/>
      <c r="BF188" s="199"/>
      <c r="BG188" s="199"/>
      <c r="BH188" s="199"/>
    </row>
    <row r="189" spans="1:60" outlineLevel="1" x14ac:dyDescent="0.2">
      <c r="A189" s="256">
        <v>79</v>
      </c>
      <c r="B189" s="213" t="s">
        <v>332</v>
      </c>
      <c r="C189" s="248" t="s">
        <v>333</v>
      </c>
      <c r="D189" s="218" t="s">
        <v>94</v>
      </c>
      <c r="E189" s="223">
        <v>258.16000000000003</v>
      </c>
      <c r="F189" s="233"/>
      <c r="G189" s="232">
        <f>ROUND(E189*F189,2)</f>
        <v>0</v>
      </c>
      <c r="H189" s="231"/>
      <c r="I189" s="261" t="s">
        <v>125</v>
      </c>
      <c r="J189" s="199"/>
      <c r="K189" s="199"/>
      <c r="L189" s="199"/>
      <c r="M189" s="199"/>
      <c r="N189" s="199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 t="s">
        <v>126</v>
      </c>
      <c r="AF189" s="199" t="s">
        <v>170</v>
      </c>
      <c r="AG189" s="199"/>
      <c r="AH189" s="199"/>
      <c r="AI189" s="199"/>
      <c r="AJ189" s="199"/>
      <c r="AK189" s="199"/>
      <c r="AL189" s="199"/>
      <c r="AM189" s="199">
        <v>21</v>
      </c>
      <c r="AN189" s="199"/>
      <c r="AO189" s="199"/>
      <c r="AP189" s="199"/>
      <c r="AQ189" s="199"/>
      <c r="AR189" s="199"/>
      <c r="AS189" s="199"/>
      <c r="AT189" s="199"/>
      <c r="AU189" s="199"/>
      <c r="AV189" s="199"/>
      <c r="AW189" s="199"/>
      <c r="AX189" s="199"/>
      <c r="AY189" s="199"/>
      <c r="AZ189" s="199"/>
      <c r="BA189" s="199"/>
      <c r="BB189" s="199"/>
      <c r="BC189" s="199"/>
      <c r="BD189" s="199"/>
      <c r="BE189" s="199"/>
      <c r="BF189" s="199"/>
      <c r="BG189" s="199"/>
      <c r="BH189" s="199"/>
    </row>
    <row r="190" spans="1:60" x14ac:dyDescent="0.2">
      <c r="A190" s="254" t="s">
        <v>89</v>
      </c>
      <c r="B190" s="212" t="s">
        <v>66</v>
      </c>
      <c r="C190" s="246" t="s">
        <v>67</v>
      </c>
      <c r="D190" s="216"/>
      <c r="E190" s="221"/>
      <c r="F190" s="237">
        <f>SUM(G191:G198)</f>
        <v>0</v>
      </c>
      <c r="G190" s="238"/>
      <c r="H190" s="228"/>
      <c r="I190" s="260"/>
      <c r="AE190" t="s">
        <v>90</v>
      </c>
    </row>
    <row r="191" spans="1:60" outlineLevel="1" x14ac:dyDescent="0.2">
      <c r="A191" s="255"/>
      <c r="B191" s="209" t="s">
        <v>334</v>
      </c>
      <c r="C191" s="247"/>
      <c r="D191" s="217"/>
      <c r="E191" s="222"/>
      <c r="F191" s="229"/>
      <c r="G191" s="230"/>
      <c r="H191" s="231"/>
      <c r="I191" s="261"/>
      <c r="J191" s="199"/>
      <c r="K191" s="199"/>
      <c r="L191" s="199"/>
      <c r="M191" s="199"/>
      <c r="N191" s="199"/>
      <c r="O191" s="199"/>
      <c r="P191" s="199"/>
      <c r="Q191" s="199"/>
      <c r="R191" s="199"/>
      <c r="S191" s="199"/>
      <c r="T191" s="199"/>
      <c r="U191" s="199"/>
      <c r="V191" s="199"/>
      <c r="W191" s="199"/>
      <c r="X191" s="199"/>
      <c r="Y191" s="199"/>
      <c r="Z191" s="199"/>
      <c r="AA191" s="199"/>
      <c r="AB191" s="199"/>
      <c r="AC191" s="199">
        <v>0</v>
      </c>
      <c r="AD191" s="199"/>
      <c r="AE191" s="199"/>
      <c r="AF191" s="199"/>
      <c r="AG191" s="199"/>
      <c r="AH191" s="199"/>
      <c r="AI191" s="199"/>
      <c r="AJ191" s="199"/>
      <c r="AK191" s="199"/>
      <c r="AL191" s="199"/>
      <c r="AM191" s="199"/>
      <c r="AN191" s="199"/>
      <c r="AO191" s="199"/>
      <c r="AP191" s="199"/>
      <c r="AQ191" s="199"/>
      <c r="AR191" s="199"/>
      <c r="AS191" s="199"/>
      <c r="AT191" s="199"/>
      <c r="AU191" s="199"/>
      <c r="AV191" s="199"/>
      <c r="AW191" s="199"/>
      <c r="AX191" s="199"/>
      <c r="AY191" s="199"/>
      <c r="AZ191" s="199"/>
      <c r="BA191" s="199"/>
      <c r="BB191" s="199"/>
      <c r="BC191" s="199"/>
      <c r="BD191" s="199"/>
      <c r="BE191" s="199"/>
      <c r="BF191" s="199"/>
      <c r="BG191" s="199"/>
      <c r="BH191" s="199"/>
    </row>
    <row r="192" spans="1:60" outlineLevel="1" x14ac:dyDescent="0.2">
      <c r="A192" s="256">
        <v>80</v>
      </c>
      <c r="B192" s="213" t="s">
        <v>335</v>
      </c>
      <c r="C192" s="248" t="s">
        <v>336</v>
      </c>
      <c r="D192" s="218" t="s">
        <v>94</v>
      </c>
      <c r="E192" s="223">
        <v>1994.4666999999999</v>
      </c>
      <c r="F192" s="233"/>
      <c r="G192" s="232">
        <f>ROUND(E192*F192,2)</f>
        <v>0</v>
      </c>
      <c r="H192" s="231" t="s">
        <v>337</v>
      </c>
      <c r="I192" s="261" t="s">
        <v>96</v>
      </c>
      <c r="J192" s="199"/>
      <c r="K192" s="199"/>
      <c r="L192" s="199"/>
      <c r="M192" s="199"/>
      <c r="N192" s="199"/>
      <c r="O192" s="199"/>
      <c r="P192" s="199"/>
      <c r="Q192" s="199"/>
      <c r="R192" s="199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 t="s">
        <v>97</v>
      </c>
      <c r="AF192" s="199"/>
      <c r="AG192" s="199"/>
      <c r="AH192" s="199"/>
      <c r="AI192" s="199"/>
      <c r="AJ192" s="199"/>
      <c r="AK192" s="199"/>
      <c r="AL192" s="199"/>
      <c r="AM192" s="199">
        <v>21</v>
      </c>
      <c r="AN192" s="199"/>
      <c r="AO192" s="199"/>
      <c r="AP192" s="199"/>
      <c r="AQ192" s="199"/>
      <c r="AR192" s="199"/>
      <c r="AS192" s="199"/>
      <c r="AT192" s="199"/>
      <c r="AU192" s="199"/>
      <c r="AV192" s="199"/>
      <c r="AW192" s="199"/>
      <c r="AX192" s="199"/>
      <c r="AY192" s="199"/>
      <c r="AZ192" s="199"/>
      <c r="BA192" s="199"/>
      <c r="BB192" s="199"/>
      <c r="BC192" s="199"/>
      <c r="BD192" s="199"/>
      <c r="BE192" s="199"/>
      <c r="BF192" s="199"/>
      <c r="BG192" s="199"/>
      <c r="BH192" s="199"/>
    </row>
    <row r="193" spans="1:60" outlineLevel="1" x14ac:dyDescent="0.2">
      <c r="A193" s="255"/>
      <c r="B193" s="210" t="s">
        <v>338</v>
      </c>
      <c r="C193" s="250"/>
      <c r="D193" s="257"/>
      <c r="E193" s="258"/>
      <c r="F193" s="259"/>
      <c r="G193" s="236"/>
      <c r="H193" s="231"/>
      <c r="I193" s="261"/>
      <c r="J193" s="199"/>
      <c r="K193" s="199"/>
      <c r="L193" s="199"/>
      <c r="M193" s="199"/>
      <c r="N193" s="199"/>
      <c r="O193" s="199"/>
      <c r="P193" s="199"/>
      <c r="Q193" s="199"/>
      <c r="R193" s="199"/>
      <c r="S193" s="199"/>
      <c r="T193" s="199"/>
      <c r="U193" s="199"/>
      <c r="V193" s="199"/>
      <c r="W193" s="199"/>
      <c r="X193" s="199"/>
      <c r="Y193" s="199"/>
      <c r="Z193" s="199"/>
      <c r="AA193" s="199"/>
      <c r="AB193" s="199"/>
      <c r="AC193" s="199">
        <v>0</v>
      </c>
      <c r="AD193" s="199"/>
      <c r="AE193" s="199"/>
      <c r="AF193" s="199"/>
      <c r="AG193" s="199"/>
      <c r="AH193" s="199"/>
      <c r="AI193" s="199"/>
      <c r="AJ193" s="199"/>
      <c r="AK193" s="199"/>
      <c r="AL193" s="199"/>
      <c r="AM193" s="199"/>
      <c r="AN193" s="199"/>
      <c r="AO193" s="199"/>
      <c r="AP193" s="199"/>
      <c r="AQ193" s="199"/>
      <c r="AR193" s="199"/>
      <c r="AS193" s="199"/>
      <c r="AT193" s="199"/>
      <c r="AU193" s="199"/>
      <c r="AV193" s="199"/>
      <c r="AW193" s="199"/>
      <c r="AX193" s="199"/>
      <c r="AY193" s="199"/>
      <c r="AZ193" s="199"/>
      <c r="BA193" s="199"/>
      <c r="BB193" s="199"/>
      <c r="BC193" s="199"/>
      <c r="BD193" s="199"/>
      <c r="BE193" s="199"/>
      <c r="BF193" s="199"/>
      <c r="BG193" s="199"/>
      <c r="BH193" s="199"/>
    </row>
    <row r="194" spans="1:60" outlineLevel="1" x14ac:dyDescent="0.2">
      <c r="A194" s="256">
        <v>81</v>
      </c>
      <c r="B194" s="213" t="s">
        <v>339</v>
      </c>
      <c r="C194" s="248" t="s">
        <v>340</v>
      </c>
      <c r="D194" s="218" t="s">
        <v>94</v>
      </c>
      <c r="E194" s="223">
        <v>310</v>
      </c>
      <c r="F194" s="233"/>
      <c r="G194" s="232">
        <f>ROUND(E194*F194,2)</f>
        <v>0</v>
      </c>
      <c r="H194" s="231" t="s">
        <v>337</v>
      </c>
      <c r="I194" s="261" t="s">
        <v>96</v>
      </c>
      <c r="J194" s="199"/>
      <c r="K194" s="199"/>
      <c r="L194" s="199"/>
      <c r="M194" s="199"/>
      <c r="N194" s="199"/>
      <c r="O194" s="199"/>
      <c r="P194" s="199"/>
      <c r="Q194" s="199"/>
      <c r="R194" s="199"/>
      <c r="S194" s="199"/>
      <c r="T194" s="199"/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 t="s">
        <v>97</v>
      </c>
      <c r="AF194" s="199"/>
      <c r="AG194" s="199"/>
      <c r="AH194" s="199"/>
      <c r="AI194" s="199"/>
      <c r="AJ194" s="199"/>
      <c r="AK194" s="199"/>
      <c r="AL194" s="199"/>
      <c r="AM194" s="199">
        <v>21</v>
      </c>
      <c r="AN194" s="199"/>
      <c r="AO194" s="199"/>
      <c r="AP194" s="199"/>
      <c r="AQ194" s="199"/>
      <c r="AR194" s="199"/>
      <c r="AS194" s="199"/>
      <c r="AT194" s="199"/>
      <c r="AU194" s="199"/>
      <c r="AV194" s="199"/>
      <c r="AW194" s="199"/>
      <c r="AX194" s="199"/>
      <c r="AY194" s="199"/>
      <c r="AZ194" s="199"/>
      <c r="BA194" s="199"/>
      <c r="BB194" s="199"/>
      <c r="BC194" s="199"/>
      <c r="BD194" s="199"/>
      <c r="BE194" s="199"/>
      <c r="BF194" s="199"/>
      <c r="BG194" s="199"/>
      <c r="BH194" s="199"/>
    </row>
    <row r="195" spans="1:60" outlineLevel="1" x14ac:dyDescent="0.2">
      <c r="A195" s="255"/>
      <c r="B195" s="210" t="s">
        <v>341</v>
      </c>
      <c r="C195" s="250"/>
      <c r="D195" s="257"/>
      <c r="E195" s="258"/>
      <c r="F195" s="259"/>
      <c r="G195" s="236"/>
      <c r="H195" s="231"/>
      <c r="I195" s="261"/>
      <c r="J195" s="199"/>
      <c r="K195" s="199"/>
      <c r="L195" s="199"/>
      <c r="M195" s="199"/>
      <c r="N195" s="199"/>
      <c r="O195" s="199"/>
      <c r="P195" s="199"/>
      <c r="Q195" s="199"/>
      <c r="R195" s="199"/>
      <c r="S195" s="199"/>
      <c r="T195" s="199"/>
      <c r="U195" s="199"/>
      <c r="V195" s="199"/>
      <c r="W195" s="199"/>
      <c r="X195" s="199"/>
      <c r="Y195" s="199"/>
      <c r="Z195" s="199"/>
      <c r="AA195" s="199"/>
      <c r="AB195" s="199"/>
      <c r="AC195" s="199">
        <v>0</v>
      </c>
      <c r="AD195" s="199"/>
      <c r="AE195" s="199"/>
      <c r="AF195" s="199"/>
      <c r="AG195" s="199"/>
      <c r="AH195" s="199"/>
      <c r="AI195" s="199"/>
      <c r="AJ195" s="199"/>
      <c r="AK195" s="199"/>
      <c r="AL195" s="199"/>
      <c r="AM195" s="199"/>
      <c r="AN195" s="199"/>
      <c r="AO195" s="199"/>
      <c r="AP195" s="199"/>
      <c r="AQ195" s="199"/>
      <c r="AR195" s="199"/>
      <c r="AS195" s="199"/>
      <c r="AT195" s="199"/>
      <c r="AU195" s="199"/>
      <c r="AV195" s="199"/>
      <c r="AW195" s="199"/>
      <c r="AX195" s="199"/>
      <c r="AY195" s="199"/>
      <c r="AZ195" s="199"/>
      <c r="BA195" s="199"/>
      <c r="BB195" s="199"/>
      <c r="BC195" s="199"/>
      <c r="BD195" s="199"/>
      <c r="BE195" s="199"/>
      <c r="BF195" s="199"/>
      <c r="BG195" s="199"/>
      <c r="BH195" s="199"/>
    </row>
    <row r="196" spans="1:60" outlineLevel="1" x14ac:dyDescent="0.2">
      <c r="A196" s="255"/>
      <c r="B196" s="210" t="s">
        <v>342</v>
      </c>
      <c r="C196" s="250"/>
      <c r="D196" s="257"/>
      <c r="E196" s="258"/>
      <c r="F196" s="259"/>
      <c r="G196" s="236"/>
      <c r="H196" s="231"/>
      <c r="I196" s="261"/>
      <c r="J196" s="199"/>
      <c r="K196" s="199"/>
      <c r="L196" s="199"/>
      <c r="M196" s="199"/>
      <c r="N196" s="199"/>
      <c r="O196" s="199"/>
      <c r="P196" s="199"/>
      <c r="Q196" s="199"/>
      <c r="R196" s="199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 t="s">
        <v>107</v>
      </c>
      <c r="AF196" s="199"/>
      <c r="AG196" s="199"/>
      <c r="AH196" s="199"/>
      <c r="AI196" s="199"/>
      <c r="AJ196" s="199"/>
      <c r="AK196" s="199"/>
      <c r="AL196" s="199"/>
      <c r="AM196" s="199"/>
      <c r="AN196" s="199"/>
      <c r="AO196" s="199"/>
      <c r="AP196" s="199"/>
      <c r="AQ196" s="199"/>
      <c r="AR196" s="199"/>
      <c r="AS196" s="199"/>
      <c r="AT196" s="199"/>
      <c r="AU196" s="199"/>
      <c r="AV196" s="199"/>
      <c r="AW196" s="199"/>
      <c r="AX196" s="199"/>
      <c r="AY196" s="199"/>
      <c r="AZ196" s="199"/>
      <c r="BA196" s="199"/>
      <c r="BB196" s="199"/>
      <c r="BC196" s="199"/>
      <c r="BD196" s="199"/>
      <c r="BE196" s="199"/>
      <c r="BF196" s="199"/>
      <c r="BG196" s="199"/>
      <c r="BH196" s="199"/>
    </row>
    <row r="197" spans="1:60" outlineLevel="1" x14ac:dyDescent="0.2">
      <c r="A197" s="256">
        <v>82</v>
      </c>
      <c r="B197" s="213" t="s">
        <v>343</v>
      </c>
      <c r="C197" s="248" t="s">
        <v>344</v>
      </c>
      <c r="D197" s="218" t="s">
        <v>94</v>
      </c>
      <c r="E197" s="223">
        <v>801.00053000000003</v>
      </c>
      <c r="F197" s="233"/>
      <c r="G197" s="232">
        <f>ROUND(E197*F197,2)</f>
        <v>0</v>
      </c>
      <c r="H197" s="231" t="s">
        <v>337</v>
      </c>
      <c r="I197" s="261" t="s">
        <v>96</v>
      </c>
      <c r="J197" s="199"/>
      <c r="K197" s="199"/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 t="s">
        <v>97</v>
      </c>
      <c r="AF197" s="199"/>
      <c r="AG197" s="199"/>
      <c r="AH197" s="199"/>
      <c r="AI197" s="199"/>
      <c r="AJ197" s="199"/>
      <c r="AK197" s="199"/>
      <c r="AL197" s="199"/>
      <c r="AM197" s="199">
        <v>21</v>
      </c>
      <c r="AN197" s="199"/>
      <c r="AO197" s="199"/>
      <c r="AP197" s="199"/>
      <c r="AQ197" s="199"/>
      <c r="AR197" s="199"/>
      <c r="AS197" s="199"/>
      <c r="AT197" s="199"/>
      <c r="AU197" s="199"/>
      <c r="AV197" s="199"/>
      <c r="AW197" s="199"/>
      <c r="AX197" s="199"/>
      <c r="AY197" s="199"/>
      <c r="AZ197" s="199"/>
      <c r="BA197" s="199"/>
      <c r="BB197" s="199"/>
      <c r="BC197" s="199"/>
      <c r="BD197" s="199"/>
      <c r="BE197" s="199"/>
      <c r="BF197" s="199"/>
      <c r="BG197" s="199"/>
      <c r="BH197" s="199"/>
    </row>
    <row r="198" spans="1:60" ht="22.5" outlineLevel="1" x14ac:dyDescent="0.2">
      <c r="A198" s="256">
        <v>83</v>
      </c>
      <c r="B198" s="213" t="s">
        <v>345</v>
      </c>
      <c r="C198" s="248" t="s">
        <v>346</v>
      </c>
      <c r="D198" s="218" t="s">
        <v>94</v>
      </c>
      <c r="E198" s="223">
        <v>1447.8440000000001</v>
      </c>
      <c r="F198" s="233"/>
      <c r="G198" s="232">
        <f>ROUND(E198*F198,2)</f>
        <v>0</v>
      </c>
      <c r="H198" s="231"/>
      <c r="I198" s="261" t="s">
        <v>125</v>
      </c>
      <c r="J198" s="199"/>
      <c r="K198" s="199"/>
      <c r="L198" s="199"/>
      <c r="M198" s="199"/>
      <c r="N198" s="199"/>
      <c r="O198" s="199"/>
      <c r="P198" s="199"/>
      <c r="Q198" s="199"/>
      <c r="R198" s="199"/>
      <c r="S198" s="199"/>
      <c r="T198" s="199"/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 t="s">
        <v>126</v>
      </c>
      <c r="AF198" s="199" t="s">
        <v>236</v>
      </c>
      <c r="AG198" s="199"/>
      <c r="AH198" s="199"/>
      <c r="AI198" s="199"/>
      <c r="AJ198" s="199"/>
      <c r="AK198" s="199"/>
      <c r="AL198" s="199"/>
      <c r="AM198" s="199">
        <v>21</v>
      </c>
      <c r="AN198" s="199"/>
      <c r="AO198" s="199"/>
      <c r="AP198" s="199"/>
      <c r="AQ198" s="199"/>
      <c r="AR198" s="199"/>
      <c r="AS198" s="199"/>
      <c r="AT198" s="199"/>
      <c r="AU198" s="199"/>
      <c r="AV198" s="199"/>
      <c r="AW198" s="199"/>
      <c r="AX198" s="199"/>
      <c r="AY198" s="199"/>
      <c r="AZ198" s="199"/>
      <c r="BA198" s="199"/>
      <c r="BB198" s="199"/>
      <c r="BC198" s="199"/>
      <c r="BD198" s="199"/>
      <c r="BE198" s="199"/>
      <c r="BF198" s="199"/>
      <c r="BG198" s="199"/>
      <c r="BH198" s="199"/>
    </row>
    <row r="199" spans="1:60" x14ac:dyDescent="0.2">
      <c r="A199" s="254" t="s">
        <v>89</v>
      </c>
      <c r="B199" s="212" t="s">
        <v>68</v>
      </c>
      <c r="C199" s="246" t="s">
        <v>69</v>
      </c>
      <c r="D199" s="216"/>
      <c r="E199" s="221"/>
      <c r="F199" s="237">
        <f>SUM(G200:G200)</f>
        <v>0</v>
      </c>
      <c r="G199" s="238"/>
      <c r="H199" s="228"/>
      <c r="I199" s="260"/>
      <c r="AE199" t="s">
        <v>90</v>
      </c>
    </row>
    <row r="200" spans="1:60" outlineLevel="1" x14ac:dyDescent="0.2">
      <c r="A200" s="256">
        <v>84</v>
      </c>
      <c r="B200" s="213" t="s">
        <v>347</v>
      </c>
      <c r="C200" s="248" t="s">
        <v>348</v>
      </c>
      <c r="D200" s="218" t="s">
        <v>349</v>
      </c>
      <c r="E200" s="223">
        <v>1</v>
      </c>
      <c r="F200" s="233"/>
      <c r="G200" s="232">
        <f>ROUND(E200*F200,2)</f>
        <v>0</v>
      </c>
      <c r="H200" s="231"/>
      <c r="I200" s="261" t="s">
        <v>125</v>
      </c>
      <c r="J200" s="199"/>
      <c r="K200" s="199"/>
      <c r="L200" s="199"/>
      <c r="M200" s="199"/>
      <c r="N200" s="199"/>
      <c r="O200" s="199"/>
      <c r="P200" s="199"/>
      <c r="Q200" s="199"/>
      <c r="R200" s="199"/>
      <c r="S200" s="199"/>
      <c r="T200" s="199"/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 t="s">
        <v>126</v>
      </c>
      <c r="AF200" s="199" t="s">
        <v>236</v>
      </c>
      <c r="AG200" s="199"/>
      <c r="AH200" s="199"/>
      <c r="AI200" s="199"/>
      <c r="AJ200" s="199"/>
      <c r="AK200" s="199"/>
      <c r="AL200" s="199"/>
      <c r="AM200" s="199">
        <v>21</v>
      </c>
      <c r="AN200" s="199"/>
      <c r="AO200" s="199"/>
      <c r="AP200" s="199"/>
      <c r="AQ200" s="199"/>
      <c r="AR200" s="199"/>
      <c r="AS200" s="199"/>
      <c r="AT200" s="199"/>
      <c r="AU200" s="199"/>
      <c r="AV200" s="199"/>
      <c r="AW200" s="199"/>
      <c r="AX200" s="199"/>
      <c r="AY200" s="199"/>
      <c r="AZ200" s="199"/>
      <c r="BA200" s="199"/>
      <c r="BB200" s="199"/>
      <c r="BC200" s="199"/>
      <c r="BD200" s="199"/>
      <c r="BE200" s="199"/>
      <c r="BF200" s="199"/>
      <c r="BG200" s="199"/>
      <c r="BH200" s="199"/>
    </row>
    <row r="201" spans="1:60" x14ac:dyDescent="0.2">
      <c r="A201" s="254" t="s">
        <v>89</v>
      </c>
      <c r="B201" s="212" t="s">
        <v>70</v>
      </c>
      <c r="C201" s="246" t="s">
        <v>71</v>
      </c>
      <c r="D201" s="216"/>
      <c r="E201" s="221"/>
      <c r="F201" s="237">
        <f>SUM(G202:G211)</f>
        <v>0</v>
      </c>
      <c r="G201" s="238"/>
      <c r="H201" s="228"/>
      <c r="I201" s="260"/>
      <c r="AE201" t="s">
        <v>90</v>
      </c>
    </row>
    <row r="202" spans="1:60" outlineLevel="1" x14ac:dyDescent="0.2">
      <c r="A202" s="255"/>
      <c r="B202" s="209" t="s">
        <v>350</v>
      </c>
      <c r="C202" s="247"/>
      <c r="D202" s="217"/>
      <c r="E202" s="222"/>
      <c r="F202" s="229"/>
      <c r="G202" s="230"/>
      <c r="H202" s="231"/>
      <c r="I202" s="261"/>
      <c r="J202" s="199"/>
      <c r="K202" s="199"/>
      <c r="L202" s="199"/>
      <c r="M202" s="199"/>
      <c r="N202" s="199"/>
      <c r="O202" s="199"/>
      <c r="P202" s="199"/>
      <c r="Q202" s="199"/>
      <c r="R202" s="199"/>
      <c r="S202" s="199"/>
      <c r="T202" s="199"/>
      <c r="U202" s="199"/>
      <c r="V202" s="199"/>
      <c r="W202" s="199"/>
      <c r="X202" s="199"/>
      <c r="Y202" s="199"/>
      <c r="Z202" s="199"/>
      <c r="AA202" s="199"/>
      <c r="AB202" s="199"/>
      <c r="AC202" s="199">
        <v>0</v>
      </c>
      <c r="AD202" s="199"/>
      <c r="AE202" s="199"/>
      <c r="AF202" s="199"/>
      <c r="AG202" s="199"/>
      <c r="AH202" s="199"/>
      <c r="AI202" s="199"/>
      <c r="AJ202" s="199"/>
      <c r="AK202" s="199"/>
      <c r="AL202" s="199"/>
      <c r="AM202" s="199"/>
      <c r="AN202" s="199"/>
      <c r="AO202" s="199"/>
      <c r="AP202" s="199"/>
      <c r="AQ202" s="199"/>
      <c r="AR202" s="199"/>
      <c r="AS202" s="199"/>
      <c r="AT202" s="199"/>
      <c r="AU202" s="199"/>
      <c r="AV202" s="199"/>
      <c r="AW202" s="199"/>
      <c r="AX202" s="199"/>
      <c r="AY202" s="199"/>
      <c r="AZ202" s="199"/>
      <c r="BA202" s="199"/>
      <c r="BB202" s="199"/>
      <c r="BC202" s="199"/>
      <c r="BD202" s="199"/>
      <c r="BE202" s="199"/>
      <c r="BF202" s="199"/>
      <c r="BG202" s="199"/>
      <c r="BH202" s="199"/>
    </row>
    <row r="203" spans="1:60" outlineLevel="1" x14ac:dyDescent="0.2">
      <c r="A203" s="256">
        <v>85</v>
      </c>
      <c r="B203" s="213" t="s">
        <v>351</v>
      </c>
      <c r="C203" s="248" t="s">
        <v>352</v>
      </c>
      <c r="D203" s="218" t="s">
        <v>133</v>
      </c>
      <c r="E203" s="223">
        <v>31.915400000000002</v>
      </c>
      <c r="F203" s="233"/>
      <c r="G203" s="232">
        <f>ROUND(E203*F203,2)</f>
        <v>0</v>
      </c>
      <c r="H203" s="231" t="s">
        <v>353</v>
      </c>
      <c r="I203" s="261" t="s">
        <v>96</v>
      </c>
      <c r="J203" s="199"/>
      <c r="K203" s="199"/>
      <c r="L203" s="199"/>
      <c r="M203" s="199"/>
      <c r="N203" s="199"/>
      <c r="O203" s="199"/>
      <c r="P203" s="199"/>
      <c r="Q203" s="199"/>
      <c r="R203" s="199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199"/>
      <c r="AD203" s="199"/>
      <c r="AE203" s="199" t="s">
        <v>97</v>
      </c>
      <c r="AF203" s="199"/>
      <c r="AG203" s="199"/>
      <c r="AH203" s="199"/>
      <c r="AI203" s="199"/>
      <c r="AJ203" s="199"/>
      <c r="AK203" s="199"/>
      <c r="AL203" s="199"/>
      <c r="AM203" s="199">
        <v>21</v>
      </c>
      <c r="AN203" s="199"/>
      <c r="AO203" s="199"/>
      <c r="AP203" s="199"/>
      <c r="AQ203" s="199"/>
      <c r="AR203" s="199"/>
      <c r="AS203" s="199"/>
      <c r="AT203" s="199"/>
      <c r="AU203" s="199"/>
      <c r="AV203" s="199"/>
      <c r="AW203" s="199"/>
      <c r="AX203" s="199"/>
      <c r="AY203" s="199"/>
      <c r="AZ203" s="199"/>
      <c r="BA203" s="199"/>
      <c r="BB203" s="199"/>
      <c r="BC203" s="199"/>
      <c r="BD203" s="199"/>
      <c r="BE203" s="199"/>
      <c r="BF203" s="199"/>
      <c r="BG203" s="199"/>
      <c r="BH203" s="199"/>
    </row>
    <row r="204" spans="1:60" outlineLevel="1" x14ac:dyDescent="0.2">
      <c r="A204" s="255"/>
      <c r="B204" s="210" t="s">
        <v>354</v>
      </c>
      <c r="C204" s="250"/>
      <c r="D204" s="257"/>
      <c r="E204" s="258"/>
      <c r="F204" s="259"/>
      <c r="G204" s="236"/>
      <c r="H204" s="231"/>
      <c r="I204" s="261"/>
      <c r="J204" s="199"/>
      <c r="K204" s="199"/>
      <c r="L204" s="199"/>
      <c r="M204" s="199"/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>
        <v>0</v>
      </c>
      <c r="AD204" s="199"/>
      <c r="AE204" s="199"/>
      <c r="AF204" s="199"/>
      <c r="AG204" s="199"/>
      <c r="AH204" s="199"/>
      <c r="AI204" s="199"/>
      <c r="AJ204" s="199"/>
      <c r="AK204" s="199"/>
      <c r="AL204" s="199"/>
      <c r="AM204" s="199"/>
      <c r="AN204" s="199"/>
      <c r="AO204" s="199"/>
      <c r="AP204" s="199"/>
      <c r="AQ204" s="199"/>
      <c r="AR204" s="199"/>
      <c r="AS204" s="199"/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</row>
    <row r="205" spans="1:60" outlineLevel="1" x14ac:dyDescent="0.2">
      <c r="A205" s="255"/>
      <c r="B205" s="210" t="s">
        <v>355</v>
      </c>
      <c r="C205" s="250"/>
      <c r="D205" s="257"/>
      <c r="E205" s="258"/>
      <c r="F205" s="259"/>
      <c r="G205" s="236"/>
      <c r="H205" s="231"/>
      <c r="I205" s="261"/>
      <c r="J205" s="199"/>
      <c r="K205" s="199"/>
      <c r="L205" s="199"/>
      <c r="M205" s="199"/>
      <c r="N205" s="199"/>
      <c r="O205" s="199"/>
      <c r="P205" s="199"/>
      <c r="Q205" s="199"/>
      <c r="R205" s="199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199"/>
      <c r="AD205" s="199"/>
      <c r="AE205" s="199" t="s">
        <v>107</v>
      </c>
      <c r="AF205" s="199"/>
      <c r="AG205" s="199"/>
      <c r="AH205" s="199"/>
      <c r="AI205" s="199"/>
      <c r="AJ205" s="199"/>
      <c r="AK205" s="199"/>
      <c r="AL205" s="199"/>
      <c r="AM205" s="199"/>
      <c r="AN205" s="199"/>
      <c r="AO205" s="199"/>
      <c r="AP205" s="199"/>
      <c r="AQ205" s="199"/>
      <c r="AR205" s="199"/>
      <c r="AS205" s="199"/>
      <c r="AT205" s="199"/>
      <c r="AU205" s="199"/>
      <c r="AV205" s="199"/>
      <c r="AW205" s="199"/>
      <c r="AX205" s="199"/>
      <c r="AY205" s="199"/>
      <c r="AZ205" s="199"/>
      <c r="BA205" s="199"/>
      <c r="BB205" s="199"/>
      <c r="BC205" s="199"/>
      <c r="BD205" s="199"/>
      <c r="BE205" s="199"/>
      <c r="BF205" s="199"/>
      <c r="BG205" s="199"/>
      <c r="BH205" s="199"/>
    </row>
    <row r="206" spans="1:60" outlineLevel="1" x14ac:dyDescent="0.2">
      <c r="A206" s="256">
        <v>86</v>
      </c>
      <c r="B206" s="213" t="s">
        <v>356</v>
      </c>
      <c r="C206" s="248" t="s">
        <v>357</v>
      </c>
      <c r="D206" s="218" t="s">
        <v>133</v>
      </c>
      <c r="E206" s="223">
        <v>31.915400000000002</v>
      </c>
      <c r="F206" s="233"/>
      <c r="G206" s="232">
        <f>ROUND(E206*F206,2)</f>
        <v>0</v>
      </c>
      <c r="H206" s="231" t="s">
        <v>353</v>
      </c>
      <c r="I206" s="261" t="s">
        <v>96</v>
      </c>
      <c r="J206" s="199"/>
      <c r="K206" s="199"/>
      <c r="L206" s="199"/>
      <c r="M206" s="199"/>
      <c r="N206" s="199"/>
      <c r="O206" s="199"/>
      <c r="P206" s="199"/>
      <c r="Q206" s="199"/>
      <c r="R206" s="199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 t="s">
        <v>97</v>
      </c>
      <c r="AF206" s="199"/>
      <c r="AG206" s="199"/>
      <c r="AH206" s="199"/>
      <c r="AI206" s="199"/>
      <c r="AJ206" s="199"/>
      <c r="AK206" s="199"/>
      <c r="AL206" s="199"/>
      <c r="AM206" s="199">
        <v>21</v>
      </c>
      <c r="AN206" s="199"/>
      <c r="AO206" s="199"/>
      <c r="AP206" s="199"/>
      <c r="AQ206" s="199"/>
      <c r="AR206" s="199"/>
      <c r="AS206" s="199"/>
      <c r="AT206" s="199"/>
      <c r="AU206" s="199"/>
      <c r="AV206" s="199"/>
      <c r="AW206" s="199"/>
      <c r="AX206" s="199"/>
      <c r="AY206" s="199"/>
      <c r="AZ206" s="199"/>
      <c r="BA206" s="199"/>
      <c r="BB206" s="199"/>
      <c r="BC206" s="199"/>
      <c r="BD206" s="199"/>
      <c r="BE206" s="199"/>
      <c r="BF206" s="199"/>
      <c r="BG206" s="199"/>
      <c r="BH206" s="199"/>
    </row>
    <row r="207" spans="1:60" outlineLevel="1" x14ac:dyDescent="0.2">
      <c r="A207" s="255"/>
      <c r="B207" s="210" t="s">
        <v>358</v>
      </c>
      <c r="C207" s="250"/>
      <c r="D207" s="257"/>
      <c r="E207" s="258"/>
      <c r="F207" s="259"/>
      <c r="G207" s="236"/>
      <c r="H207" s="231"/>
      <c r="I207" s="261"/>
      <c r="J207" s="199"/>
      <c r="K207" s="199"/>
      <c r="L207" s="199"/>
      <c r="M207" s="199"/>
      <c r="N207" s="199"/>
      <c r="O207" s="199"/>
      <c r="P207" s="199"/>
      <c r="Q207" s="199"/>
      <c r="R207" s="199"/>
      <c r="S207" s="199"/>
      <c r="T207" s="199"/>
      <c r="U207" s="199"/>
      <c r="V207" s="199"/>
      <c r="W207" s="199"/>
      <c r="X207" s="199"/>
      <c r="Y207" s="199"/>
      <c r="Z207" s="199"/>
      <c r="AA207" s="199"/>
      <c r="AB207" s="199"/>
      <c r="AC207" s="199">
        <v>0</v>
      </c>
      <c r="AD207" s="199"/>
      <c r="AE207" s="199"/>
      <c r="AF207" s="199"/>
      <c r="AG207" s="199"/>
      <c r="AH207" s="199"/>
      <c r="AI207" s="199"/>
      <c r="AJ207" s="199"/>
      <c r="AK207" s="199"/>
      <c r="AL207" s="199"/>
      <c r="AM207" s="199"/>
      <c r="AN207" s="199"/>
      <c r="AO207" s="199"/>
      <c r="AP207" s="199"/>
      <c r="AQ207" s="199"/>
      <c r="AR207" s="199"/>
      <c r="AS207" s="199"/>
      <c r="AT207" s="199"/>
      <c r="AU207" s="199"/>
      <c r="AV207" s="199"/>
      <c r="AW207" s="199"/>
      <c r="AX207" s="199"/>
      <c r="AY207" s="199"/>
      <c r="AZ207" s="199"/>
      <c r="BA207" s="199"/>
      <c r="BB207" s="199"/>
      <c r="BC207" s="199"/>
      <c r="BD207" s="199"/>
      <c r="BE207" s="199"/>
      <c r="BF207" s="199"/>
      <c r="BG207" s="199"/>
      <c r="BH207" s="199"/>
    </row>
    <row r="208" spans="1:60" outlineLevel="1" x14ac:dyDescent="0.2">
      <c r="A208" s="256">
        <v>87</v>
      </c>
      <c r="B208" s="213" t="s">
        <v>359</v>
      </c>
      <c r="C208" s="248" t="s">
        <v>360</v>
      </c>
      <c r="D208" s="218" t="s">
        <v>133</v>
      </c>
      <c r="E208" s="223">
        <v>31.915400000000002</v>
      </c>
      <c r="F208" s="233"/>
      <c r="G208" s="232">
        <f>ROUND(E208*F208,2)</f>
        <v>0</v>
      </c>
      <c r="H208" s="231" t="s">
        <v>361</v>
      </c>
      <c r="I208" s="261" t="s">
        <v>96</v>
      </c>
      <c r="J208" s="199"/>
      <c r="K208" s="199"/>
      <c r="L208" s="199"/>
      <c r="M208" s="199"/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 t="s">
        <v>97</v>
      </c>
      <c r="AF208" s="199"/>
      <c r="AG208" s="199"/>
      <c r="AH208" s="199"/>
      <c r="AI208" s="199"/>
      <c r="AJ208" s="199"/>
      <c r="AK208" s="199"/>
      <c r="AL208" s="199"/>
      <c r="AM208" s="199">
        <v>21</v>
      </c>
      <c r="AN208" s="199"/>
      <c r="AO208" s="199"/>
      <c r="AP208" s="199"/>
      <c r="AQ208" s="199"/>
      <c r="AR208" s="199"/>
      <c r="AS208" s="199"/>
      <c r="AT208" s="199"/>
      <c r="AU208" s="199"/>
      <c r="AV208" s="199"/>
      <c r="AW208" s="199"/>
      <c r="AX208" s="199"/>
      <c r="AY208" s="199"/>
      <c r="AZ208" s="199"/>
      <c r="BA208" s="199"/>
      <c r="BB208" s="199"/>
      <c r="BC208" s="199"/>
      <c r="BD208" s="199"/>
      <c r="BE208" s="199"/>
      <c r="BF208" s="199"/>
      <c r="BG208" s="199"/>
      <c r="BH208" s="199"/>
    </row>
    <row r="209" spans="1:60" outlineLevel="1" x14ac:dyDescent="0.2">
      <c r="A209" s="255"/>
      <c r="B209" s="210" t="s">
        <v>362</v>
      </c>
      <c r="C209" s="250"/>
      <c r="D209" s="257"/>
      <c r="E209" s="258"/>
      <c r="F209" s="259"/>
      <c r="G209" s="236"/>
      <c r="H209" s="231"/>
      <c r="I209" s="261"/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199"/>
      <c r="U209" s="199"/>
      <c r="V209" s="199"/>
      <c r="W209" s="199"/>
      <c r="X209" s="199"/>
      <c r="Y209" s="199"/>
      <c r="Z209" s="199"/>
      <c r="AA209" s="199"/>
      <c r="AB209" s="199"/>
      <c r="AC209" s="199">
        <v>0</v>
      </c>
      <c r="AD209" s="199"/>
      <c r="AE209" s="199"/>
      <c r="AF209" s="199"/>
      <c r="AG209" s="199"/>
      <c r="AH209" s="199"/>
      <c r="AI209" s="199"/>
      <c r="AJ209" s="199"/>
      <c r="AK209" s="199"/>
      <c r="AL209" s="199"/>
      <c r="AM209" s="199"/>
      <c r="AN209" s="199"/>
      <c r="AO209" s="199"/>
      <c r="AP209" s="199"/>
      <c r="AQ209" s="199"/>
      <c r="AR209" s="199"/>
      <c r="AS209" s="199"/>
      <c r="AT209" s="199"/>
      <c r="AU209" s="199"/>
      <c r="AV209" s="199"/>
      <c r="AW209" s="199"/>
      <c r="AX209" s="199"/>
      <c r="AY209" s="199"/>
      <c r="AZ209" s="199"/>
      <c r="BA209" s="199"/>
      <c r="BB209" s="199"/>
      <c r="BC209" s="199"/>
      <c r="BD209" s="199"/>
      <c r="BE209" s="199"/>
      <c r="BF209" s="199"/>
      <c r="BG209" s="199"/>
      <c r="BH209" s="199"/>
    </row>
    <row r="210" spans="1:60" outlineLevel="1" x14ac:dyDescent="0.2">
      <c r="A210" s="256">
        <v>88</v>
      </c>
      <c r="B210" s="213" t="s">
        <v>363</v>
      </c>
      <c r="C210" s="248" t="s">
        <v>364</v>
      </c>
      <c r="D210" s="218" t="s">
        <v>110</v>
      </c>
      <c r="E210" s="223">
        <v>31.915400000000002</v>
      </c>
      <c r="F210" s="233"/>
      <c r="G210" s="232">
        <f>ROUND(E210*F210,2)</f>
        <v>0</v>
      </c>
      <c r="H210" s="231" t="s">
        <v>365</v>
      </c>
      <c r="I210" s="261" t="s">
        <v>96</v>
      </c>
      <c r="J210" s="199"/>
      <c r="K210" s="199"/>
      <c r="L210" s="199"/>
      <c r="M210" s="199"/>
      <c r="N210" s="199"/>
      <c r="O210" s="199"/>
      <c r="P210" s="199"/>
      <c r="Q210" s="199"/>
      <c r="R210" s="199"/>
      <c r="S210" s="199"/>
      <c r="T210" s="199"/>
      <c r="U210" s="199"/>
      <c r="V210" s="199"/>
      <c r="W210" s="199"/>
      <c r="X210" s="199"/>
      <c r="Y210" s="199"/>
      <c r="Z210" s="199"/>
      <c r="AA210" s="199"/>
      <c r="AB210" s="199"/>
      <c r="AC210" s="199"/>
      <c r="AD210" s="199"/>
      <c r="AE210" s="199" t="s">
        <v>97</v>
      </c>
      <c r="AF210" s="199"/>
      <c r="AG210" s="199"/>
      <c r="AH210" s="199"/>
      <c r="AI210" s="199"/>
      <c r="AJ210" s="199"/>
      <c r="AK210" s="199"/>
      <c r="AL210" s="199"/>
      <c r="AM210" s="199">
        <v>21</v>
      </c>
      <c r="AN210" s="199"/>
      <c r="AO210" s="199"/>
      <c r="AP210" s="199"/>
      <c r="AQ210" s="199"/>
      <c r="AR210" s="199"/>
      <c r="AS210" s="199"/>
      <c r="AT210" s="199"/>
      <c r="AU210" s="199"/>
      <c r="AV210" s="199"/>
      <c r="AW210" s="199"/>
      <c r="AX210" s="199"/>
      <c r="AY210" s="199"/>
      <c r="AZ210" s="199"/>
      <c r="BA210" s="199"/>
      <c r="BB210" s="199"/>
      <c r="BC210" s="199"/>
      <c r="BD210" s="199"/>
      <c r="BE210" s="199"/>
      <c r="BF210" s="199"/>
      <c r="BG210" s="199"/>
      <c r="BH210" s="199"/>
    </row>
    <row r="211" spans="1:60" outlineLevel="1" x14ac:dyDescent="0.2">
      <c r="A211" s="256">
        <v>89</v>
      </c>
      <c r="B211" s="213" t="s">
        <v>366</v>
      </c>
      <c r="C211" s="248" t="s">
        <v>367</v>
      </c>
      <c r="D211" s="218" t="s">
        <v>110</v>
      </c>
      <c r="E211" s="223">
        <v>31.915400000000002</v>
      </c>
      <c r="F211" s="233"/>
      <c r="G211" s="232">
        <f>ROUND(E211*F211,2)</f>
        <v>0</v>
      </c>
      <c r="H211" s="231" t="s">
        <v>365</v>
      </c>
      <c r="I211" s="261" t="s">
        <v>96</v>
      </c>
      <c r="J211" s="199"/>
      <c r="K211" s="199"/>
      <c r="L211" s="199"/>
      <c r="M211" s="199"/>
      <c r="N211" s="199"/>
      <c r="O211" s="199"/>
      <c r="P211" s="199"/>
      <c r="Q211" s="199"/>
      <c r="R211" s="199"/>
      <c r="S211" s="199"/>
      <c r="T211" s="199"/>
      <c r="U211" s="199"/>
      <c r="V211" s="199"/>
      <c r="W211" s="199"/>
      <c r="X211" s="199"/>
      <c r="Y211" s="199"/>
      <c r="Z211" s="199"/>
      <c r="AA211" s="199"/>
      <c r="AB211" s="199"/>
      <c r="AC211" s="199"/>
      <c r="AD211" s="199"/>
      <c r="AE211" s="199" t="s">
        <v>97</v>
      </c>
      <c r="AF211" s="199"/>
      <c r="AG211" s="199"/>
      <c r="AH211" s="199"/>
      <c r="AI211" s="199"/>
      <c r="AJ211" s="199"/>
      <c r="AK211" s="199"/>
      <c r="AL211" s="199"/>
      <c r="AM211" s="199">
        <v>21</v>
      </c>
      <c r="AN211" s="199"/>
      <c r="AO211" s="199"/>
      <c r="AP211" s="199"/>
      <c r="AQ211" s="199"/>
      <c r="AR211" s="199"/>
      <c r="AS211" s="199"/>
      <c r="AT211" s="199"/>
      <c r="AU211" s="199"/>
      <c r="AV211" s="199"/>
      <c r="AW211" s="199"/>
      <c r="AX211" s="199"/>
      <c r="AY211" s="199"/>
      <c r="AZ211" s="199"/>
      <c r="BA211" s="199"/>
      <c r="BB211" s="199"/>
      <c r="BC211" s="199"/>
      <c r="BD211" s="199"/>
      <c r="BE211" s="199"/>
      <c r="BF211" s="199"/>
      <c r="BG211" s="199"/>
      <c r="BH211" s="199"/>
    </row>
    <row r="212" spans="1:60" x14ac:dyDescent="0.2">
      <c r="A212" s="254" t="s">
        <v>89</v>
      </c>
      <c r="B212" s="212" t="s">
        <v>72</v>
      </c>
      <c r="C212" s="246" t="s">
        <v>73</v>
      </c>
      <c r="D212" s="216"/>
      <c r="E212" s="221"/>
      <c r="F212" s="237">
        <f>SUM(G213:G216)</f>
        <v>0</v>
      </c>
      <c r="G212" s="238"/>
      <c r="H212" s="228"/>
      <c r="I212" s="260"/>
      <c r="AE212" t="s">
        <v>90</v>
      </c>
    </row>
    <row r="213" spans="1:60" outlineLevel="1" x14ac:dyDescent="0.2">
      <c r="A213" s="256">
        <v>90</v>
      </c>
      <c r="B213" s="213" t="s">
        <v>368</v>
      </c>
      <c r="C213" s="248" t="s">
        <v>369</v>
      </c>
      <c r="D213" s="218" t="s">
        <v>370</v>
      </c>
      <c r="E213" s="223">
        <v>1</v>
      </c>
      <c r="F213" s="233"/>
      <c r="G213" s="232">
        <f>ROUND(E213*F213,2)</f>
        <v>0</v>
      </c>
      <c r="H213" s="231"/>
      <c r="I213" s="261" t="s">
        <v>96</v>
      </c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 t="s">
        <v>97</v>
      </c>
      <c r="AF213" s="199"/>
      <c r="AG213" s="199"/>
      <c r="AH213" s="199"/>
      <c r="AI213" s="199"/>
      <c r="AJ213" s="199"/>
      <c r="AK213" s="199"/>
      <c r="AL213" s="199"/>
      <c r="AM213" s="199">
        <v>21</v>
      </c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</row>
    <row r="214" spans="1:60" outlineLevel="1" x14ac:dyDescent="0.2">
      <c r="A214" s="255"/>
      <c r="B214" s="214"/>
      <c r="C214" s="249" t="s">
        <v>371</v>
      </c>
      <c r="D214" s="219"/>
      <c r="E214" s="224"/>
      <c r="F214" s="234"/>
      <c r="G214" s="235"/>
      <c r="H214" s="231"/>
      <c r="I214" s="261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202" t="str">
        <f>C214</f>
        <v>Veškeré náklady spojené s vybudováním, provozem a odstraněním zařízení staveniště.</v>
      </c>
      <c r="BB214" s="199"/>
      <c r="BC214" s="199"/>
      <c r="BD214" s="199"/>
      <c r="BE214" s="199"/>
      <c r="BF214" s="199"/>
      <c r="BG214" s="199"/>
      <c r="BH214" s="199"/>
    </row>
    <row r="215" spans="1:60" outlineLevel="1" x14ac:dyDescent="0.2">
      <c r="A215" s="256">
        <v>91</v>
      </c>
      <c r="B215" s="213" t="s">
        <v>372</v>
      </c>
      <c r="C215" s="248" t="s">
        <v>373</v>
      </c>
      <c r="D215" s="218" t="s">
        <v>370</v>
      </c>
      <c r="E215" s="223">
        <v>1</v>
      </c>
      <c r="F215" s="233"/>
      <c r="G215" s="232">
        <f>ROUND(E215*F215,2)</f>
        <v>0</v>
      </c>
      <c r="H215" s="231"/>
      <c r="I215" s="261" t="s">
        <v>96</v>
      </c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 t="s">
        <v>97</v>
      </c>
      <c r="AF215" s="199"/>
      <c r="AG215" s="199"/>
      <c r="AH215" s="199"/>
      <c r="AI215" s="199"/>
      <c r="AJ215" s="199"/>
      <c r="AK215" s="199"/>
      <c r="AL215" s="199"/>
      <c r="AM215" s="199">
        <v>21</v>
      </c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</row>
    <row r="216" spans="1:60" ht="13.5" outlineLevel="1" thickBot="1" x14ac:dyDescent="0.25">
      <c r="A216" s="271"/>
      <c r="B216" s="272"/>
      <c r="C216" s="273" t="s">
        <v>374</v>
      </c>
      <c r="D216" s="274"/>
      <c r="E216" s="275"/>
      <c r="F216" s="276"/>
      <c r="G216" s="277"/>
      <c r="H216" s="278"/>
      <c r="I216" s="27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202" t="str">
        <f>C216</f>
        <v>Koordinace stavebních a technologických dodávek stavby.</v>
      </c>
      <c r="BB216" s="199"/>
      <c r="BC216" s="199"/>
      <c r="BD216" s="199"/>
      <c r="BE216" s="199"/>
      <c r="BF216" s="199"/>
      <c r="BG216" s="199"/>
      <c r="BH216" s="199"/>
    </row>
    <row r="217" spans="1:60" x14ac:dyDescent="0.2">
      <c r="A217" s="200"/>
      <c r="B217" s="215" t="s">
        <v>375</v>
      </c>
      <c r="C217" s="251" t="s">
        <v>375</v>
      </c>
      <c r="D217" s="220"/>
      <c r="E217" s="225"/>
      <c r="F217" s="239"/>
      <c r="G217" s="239"/>
      <c r="H217" s="240"/>
      <c r="I217" s="239"/>
    </row>
    <row r="218" spans="1:60" hidden="1" x14ac:dyDescent="0.2">
      <c r="C218" s="252"/>
      <c r="D218" s="177"/>
    </row>
    <row r="219" spans="1:60" ht="13.5" hidden="1" thickBot="1" x14ac:dyDescent="0.25">
      <c r="A219" s="241"/>
      <c r="B219" s="242" t="s">
        <v>376</v>
      </c>
      <c r="C219" s="253"/>
      <c r="D219" s="243"/>
      <c r="E219" s="244"/>
      <c r="F219" s="244"/>
      <c r="G219" s="245">
        <f>F8+F30+F35+F69+F134+F148+F181+F185+F190+F199+F201+F212</f>
        <v>0</v>
      </c>
    </row>
    <row r="220" spans="1:60" x14ac:dyDescent="0.2">
      <c r="D220" s="177"/>
    </row>
    <row r="221" spans="1:60" x14ac:dyDescent="0.2">
      <c r="D221" s="177"/>
    </row>
    <row r="222" spans="1:60" x14ac:dyDescent="0.2">
      <c r="D222" s="177"/>
    </row>
    <row r="223" spans="1:60" x14ac:dyDescent="0.2">
      <c r="D223" s="177"/>
    </row>
    <row r="224" spans="1:60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120">
    <mergeCell ref="B205:G205"/>
    <mergeCell ref="B207:G207"/>
    <mergeCell ref="B209:G209"/>
    <mergeCell ref="F212:G212"/>
    <mergeCell ref="C214:G214"/>
    <mergeCell ref="C216:G216"/>
    <mergeCell ref="B195:G195"/>
    <mergeCell ref="B196:G196"/>
    <mergeCell ref="F199:G199"/>
    <mergeCell ref="F201:G201"/>
    <mergeCell ref="B202:G202"/>
    <mergeCell ref="B204:G204"/>
    <mergeCell ref="F185:G185"/>
    <mergeCell ref="B186:G186"/>
    <mergeCell ref="C188:G188"/>
    <mergeCell ref="F190:G190"/>
    <mergeCell ref="B191:G191"/>
    <mergeCell ref="B193:G193"/>
    <mergeCell ref="B153:G153"/>
    <mergeCell ref="B155:G155"/>
    <mergeCell ref="B157:G157"/>
    <mergeCell ref="B158:G158"/>
    <mergeCell ref="C162:G162"/>
    <mergeCell ref="F181:G181"/>
    <mergeCell ref="C144:G144"/>
    <mergeCell ref="B145:G145"/>
    <mergeCell ref="B146:G146"/>
    <mergeCell ref="F148:G148"/>
    <mergeCell ref="B149:G149"/>
    <mergeCell ref="B151:G151"/>
    <mergeCell ref="B135:G135"/>
    <mergeCell ref="B137:G137"/>
    <mergeCell ref="B138:G138"/>
    <mergeCell ref="C140:G140"/>
    <mergeCell ref="B141:G141"/>
    <mergeCell ref="B142:G142"/>
    <mergeCell ref="B121:G121"/>
    <mergeCell ref="B122:G122"/>
    <mergeCell ref="B124:G124"/>
    <mergeCell ref="B125:G125"/>
    <mergeCell ref="C128:G128"/>
    <mergeCell ref="F134:G134"/>
    <mergeCell ref="B113:G113"/>
    <mergeCell ref="B114:G114"/>
    <mergeCell ref="B116:G116"/>
    <mergeCell ref="B117:G117"/>
    <mergeCell ref="B118:G118"/>
    <mergeCell ref="B120:G120"/>
    <mergeCell ref="B105:G105"/>
    <mergeCell ref="C107:G107"/>
    <mergeCell ref="B108:G108"/>
    <mergeCell ref="B109:G109"/>
    <mergeCell ref="B110:G110"/>
    <mergeCell ref="B112:G112"/>
    <mergeCell ref="B96:G96"/>
    <mergeCell ref="B98:G98"/>
    <mergeCell ref="B99:G99"/>
    <mergeCell ref="B101:G101"/>
    <mergeCell ref="B102:G102"/>
    <mergeCell ref="B104:G104"/>
    <mergeCell ref="B88:G88"/>
    <mergeCell ref="B89:G89"/>
    <mergeCell ref="B90:G90"/>
    <mergeCell ref="B92:G92"/>
    <mergeCell ref="B93:G93"/>
    <mergeCell ref="B95:G95"/>
    <mergeCell ref="B80:G80"/>
    <mergeCell ref="B81:G81"/>
    <mergeCell ref="C83:G83"/>
    <mergeCell ref="B84:G84"/>
    <mergeCell ref="B85:G85"/>
    <mergeCell ref="B86:G86"/>
    <mergeCell ref="B71:G71"/>
    <mergeCell ref="B73:G73"/>
    <mergeCell ref="B74:G74"/>
    <mergeCell ref="B76:G76"/>
    <mergeCell ref="B77:G77"/>
    <mergeCell ref="C79:G79"/>
    <mergeCell ref="B58:G58"/>
    <mergeCell ref="B60:G60"/>
    <mergeCell ref="B62:G62"/>
    <mergeCell ref="B63:G63"/>
    <mergeCell ref="F69:G69"/>
    <mergeCell ref="B70:G70"/>
    <mergeCell ref="B50:G50"/>
    <mergeCell ref="B51:G51"/>
    <mergeCell ref="B52:G52"/>
    <mergeCell ref="B54:G54"/>
    <mergeCell ref="B55:G55"/>
    <mergeCell ref="B56:G56"/>
    <mergeCell ref="B41:G41"/>
    <mergeCell ref="B42:G42"/>
    <mergeCell ref="B44:G44"/>
    <mergeCell ref="B45:G45"/>
    <mergeCell ref="B46:G46"/>
    <mergeCell ref="B48:G48"/>
    <mergeCell ref="B33:G33"/>
    <mergeCell ref="F35:G35"/>
    <mergeCell ref="B36:G36"/>
    <mergeCell ref="B37:G37"/>
    <mergeCell ref="B38:G38"/>
    <mergeCell ref="B40:G40"/>
    <mergeCell ref="B23:G23"/>
    <mergeCell ref="B25:G25"/>
    <mergeCell ref="B27:G27"/>
    <mergeCell ref="F30:G30"/>
    <mergeCell ref="B31:G31"/>
    <mergeCell ref="B32:G32"/>
    <mergeCell ref="B14:G14"/>
    <mergeCell ref="B16:G16"/>
    <mergeCell ref="B17:G17"/>
    <mergeCell ref="B19:G19"/>
    <mergeCell ref="B20:G20"/>
    <mergeCell ref="B22:G22"/>
    <mergeCell ref="A1:G1"/>
    <mergeCell ref="C7:G7"/>
    <mergeCell ref="F8:G8"/>
    <mergeCell ref="B9:G9"/>
    <mergeCell ref="C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Technik-1</dc:creator>
  <cp:lastModifiedBy>Technik-1</cp:lastModifiedBy>
  <cp:lastPrinted>2012-06-29T07:38:16Z</cp:lastPrinted>
  <dcterms:created xsi:type="dcterms:W3CDTF">2009-04-08T07:15:50Z</dcterms:created>
  <dcterms:modified xsi:type="dcterms:W3CDTF">2017-04-06T11:08:42Z</dcterms:modified>
</cp:coreProperties>
</file>